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drawingml.chart+xml" PartName="/xl/charts/chart1.xml"/>
  <Override ContentType="application/vnd.openxmlformats-officedocument.drawingml.chart+xml" PartName="/xl/charts/chart2.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Instrucciones y ejemplos" sheetId="1" r:id="rId3"/>
    <sheet state="visible" name="Matriz de riesgos" sheetId="2" r:id="rId4"/>
    <sheet state="visible" name="Mapa gráfico de riesgos" sheetId="3" r:id="rId5"/>
    <sheet state="visible" name="Cálculo del Impacto" sheetId="4" r:id="rId6"/>
    <sheet state="visible" name="Datos" sheetId="5" r:id="rId7"/>
  </sheets>
  <definedNames/>
  <calcPr/>
</workbook>
</file>

<file path=xl/comments1.xml><?xml version="1.0" encoding="utf-8"?>
<comments xmlns:r="http://schemas.openxmlformats.org/officeDocument/2006/relationships" xmlns="http://schemas.openxmlformats.org/spreadsheetml/2006/main">
  <authors>
    <author/>
  </authors>
  <commentList>
    <comment authorId="0" ref="M5">
      <text>
        <t xml:space="preserve">EVITAR EL RIESGO: Tomar medidas encaminadas a prevenir su materilización.
REDUCIR EL RIESGO:  Tomar mededidas encaminadas a disminuir la probabilidad ( medidas de prevención)
</t>
      </text>
    </comment>
    <comment authorId="0" ref="F6">
      <text>
        <t xml:space="preserve">1. Rara vez: Ocurre en circunstancias excepcionales. El evento no se ha presentado en los últimos
cinco (5) años.                                                                                   
2.  Improbable: Puede ocurrir. El evento se presentó una vez en los últimos 5 años.
3. Posible: Es posible que suceda. El evento se presentó una vez en los últimos 2 años.
4.Probable: Es viable que el evento ocurra en la mayoría de los casos. El evento se presentó una
vez en el último año.
5.Casi seguro: Se espera que el evento ocurra en la mayoría de las circunstancias. Es muy seguro
que se presente. El evento se presentó más de una vez al año.</t>
      </text>
    </comment>
    <comment authorId="0" ref="G6">
      <text>
        <t xml:space="preserve">5. Moderado: Genera medianas consecuencias sobre la entidad                
10. Mayor: Genera altas consecuencias sobre la entidad.
20. Catastrófico: Genera consecuencias desastrosas para la entidad.
</t>
      </text>
    </comment>
    <comment authorId="0" ref="H6">
      <text>
        <t xml:space="preserve">Zona de riesgo bajo: de 5- 10 puntos.                          
Zona de Riesgo Moderado : de 15-25 puntos                  
Zona de Riesgo Alto : de 30-50 puntos
Zona de riesgo Extrema: de 60-100 puntos
</t>
      </text>
    </comment>
    <comment authorId="0" ref="J6">
      <text>
        <t xml:space="preserve">1. Rara vez: Ocurre en circunstancias excepcionales. El evento no se ha presentado en los últimos
cinco (5) años.                                                                                   
2.  Improbable: Puede ocurrir. El evento se presentó una vez en los últimos 5 años.
3. Posible: Es posible que suceda. El evento se presentó una vez en los últimos 2 años.
4.Probable: Es viable que el evento ocurra en la mayoría de los casos. El evento se presentó una
vez en el último año.
5.Casi seguro: Se espera que el evento ocurra en la mayoría de las circunstancias. Es muy seguro
que se presente. El evento se presentó más de una vez al año.</t>
      </text>
    </comment>
    <comment authorId="0" ref="K6">
      <text>
        <t xml:space="preserve">5. Moderado: Genera medianas consecuencias sobre la entidad                
10. Mayor: Genera altas consecuencias sobre la entidad.
20. Catastrófico: Genera consecuencias desastrosas para la entidad.
</t>
      </text>
    </comment>
    <comment authorId="0" ref="L6">
      <text>
        <t xml:space="preserve">Zona de riesgo bajo: de 5- 10 puntos.                          
Zona de Riesgo Moderado : de 15-25 puntos                  
Zona de Riesgo Alto : de 30-50 puntos
Zona de riesgo Extrema: de 60-100 puntos
</t>
      </text>
    </comment>
  </commentList>
</comments>
</file>

<file path=xl/comments2.xml><?xml version="1.0" encoding="utf-8"?>
<comments xmlns:r="http://schemas.openxmlformats.org/officeDocument/2006/relationships" xmlns="http://schemas.openxmlformats.org/spreadsheetml/2006/main">
  <authors>
    <author/>
  </authors>
  <commentList>
    <comment authorId="0" ref="G7">
      <text>
        <t xml:space="preserve">1. Rara vez: Ocurre en circunstancias excepcionales. El evento no se ha presentado en los últimos
cinco (5) años.                                                                                   
2.  Improbable: Puede ocurrir. El evento se presentó una vez en los últimos 5 años.
3. Posible: Es posible que suceda. El evento se presentó una vez en los últimos 2 años.
4.Probable: Es viable que el evento ocurra en la mayoría de los casos. El evento se presentó una
vez en el último año.
5.Casi seguro: Se espera que el evento ocurra en la mayoría de las circunstancias. Es muy seguro
que se presente. El evento se presentó más de una vez al año.</t>
      </text>
    </comment>
    <comment authorId="0" ref="H7">
      <text>
        <t xml:space="preserve">5. Moderado: Genera medianas consecuencias sobre la entidad                
10. Mayor: Genera altas consecuencias sobre la entidad.
20. Catastrófico: Genera consecuencias desastrosas para la entidad.
</t>
      </text>
    </comment>
    <comment authorId="0" ref="I7">
      <text>
        <t xml:space="preserve">Zona de riesgo bajo: de 5- 10 puntos.                          
Zona de Riesgo Moderado : de 15-25 puntos                  
Zona de Riesgo Alto : de 30-50 puntos
Zona de riesgo Extrema: de 60-100 puntos
</t>
      </text>
    </comment>
    <comment authorId="0" ref="K7">
      <text>
        <t xml:space="preserve">1. Rara vez: Ocurre en circunstancias excepcionales. El evento no se ha presentado en los últimos
cinco (5) años.                                                                                   
2.  Improbable: Puede ocurrir. El evento se presentó una vez en los últimos 5 años.
3. Posible: Es posible que suceda. El evento se presentó una vez en los últimos 2 años.
4.Probable: Es viable que el evento ocurra en la mayoría de los casos. El evento se presentó una
vez en el último año.
5.Casi seguro: Se espera que el evento ocurra en la mayoría de las circunstancias. Es muy seguro
que se presente. El evento se presentó más de una vez al año.</t>
      </text>
    </comment>
    <comment authorId="0" ref="L7">
      <text>
        <t xml:space="preserve">5. Moderado: Genera medianas consecuencias sobre la entidad                
10. Mayor: Genera altas consecuencias sobre la entidad.
20. Catastrófico: Genera consecuencias desastrosas para la entidad.
</t>
      </text>
    </comment>
    <comment authorId="0" ref="M7">
      <text>
        <t xml:space="preserve">Zona de riesgo bajo: de 5- 10 puntos.                          
Zona de Riesgo Moderado : de 15-25 puntos                  
Zona de Riesgo Alto : de 30-50 puntos
Zona de riesgo Extrema: de 60-100 puntos
</t>
      </text>
    </comment>
  </commentList>
</comments>
</file>

<file path=xl/sharedStrings.xml><?xml version="1.0" encoding="utf-8"?>
<sst xmlns="http://schemas.openxmlformats.org/spreadsheetml/2006/main" count="500" uniqueCount="154">
  <si>
    <t xml:space="preserve">ANEXO No 1 </t>
  </si>
  <si>
    <t>MATRIZ DEL MAPA DE RIESGOS DE CORRUPCIÓN</t>
  </si>
  <si>
    <t>ANÁLISIS DEL RIESGO</t>
  </si>
  <si>
    <t xml:space="preserve">VALORACION DEL RIESGO </t>
  </si>
  <si>
    <t>Proceso/
Objetivo</t>
  </si>
  <si>
    <t>Nombre del Riesgo
(evento)</t>
  </si>
  <si>
    <t xml:space="preserve">Causas </t>
  </si>
  <si>
    <t xml:space="preserve">Consecuencias </t>
  </si>
  <si>
    <t xml:space="preserve">Riesgo Inherente </t>
  </si>
  <si>
    <t>OPCION DE MANEJO Y/O TRATAMIENTO</t>
  </si>
  <si>
    <t xml:space="preserve">ACCIONES RELACIONADAS CON EL CONTROL </t>
  </si>
  <si>
    <t>Controles</t>
  </si>
  <si>
    <t>NR.</t>
  </si>
  <si>
    <t xml:space="preserve">Riesgo Residual </t>
  </si>
  <si>
    <t xml:space="preserve">Acciones </t>
  </si>
  <si>
    <t>Peridodo de Ejecución</t>
  </si>
  <si>
    <t xml:space="preserve">Indicador </t>
  </si>
  <si>
    <t xml:space="preserve"> (Registro-Evidencia)</t>
  </si>
  <si>
    <t xml:space="preserve">Responsable de la acción </t>
  </si>
  <si>
    <t>Probabilidad</t>
  </si>
  <si>
    <t>Impacto</t>
  </si>
  <si>
    <t>Zona de Riesgo</t>
  </si>
  <si>
    <r>
      <rPr>
        <rFont val="Calibri"/>
        <b/>
        <sz val="11.0"/>
      </rPr>
      <t xml:space="preserve">NOMBRE DEL PROCESO: </t>
    </r>
    <r>
      <rPr>
        <rFont val="Calibri"/>
        <sz val="11.0"/>
      </rPr>
      <t>Proceso para el que se están evaluando los riesgos</t>
    </r>
    <r>
      <rPr>
        <rFont val="Calibri"/>
        <b/>
        <sz val="11.0"/>
      </rPr>
      <t xml:space="preserve">
Responsable: </t>
    </r>
    <r>
      <rPr>
        <rFont val="Calibri"/>
        <sz val="11.0"/>
      </rPr>
      <t>Cargo del funcionario responsable del proceso</t>
    </r>
    <r>
      <rPr>
        <rFont val="Calibri"/>
        <b/>
        <sz val="11.0"/>
      </rPr>
      <t xml:space="preserve">
Objetivo:</t>
    </r>
    <r>
      <rPr>
        <rFont val="Calibri"/>
        <sz val="11.0"/>
      </rPr>
      <t xml:space="preserve"> Objetivo del proceso</t>
    </r>
  </si>
  <si>
    <r>
      <rPr>
        <rFont val="Calibri"/>
        <b/>
        <sz val="11.0"/>
      </rPr>
      <t xml:space="preserve">Colocar aquí cual es el evento o el riesgo que puede llegar a suceder. </t>
    </r>
    <r>
      <rPr>
        <rFont val="Calibri"/>
        <sz val="11.0"/>
      </rPr>
      <t xml:space="preserve">
Es importante recordar que para que sea un riesgo de corrupción debe cumplir con cuatro condiciones:
1. </t>
    </r>
    <r>
      <rPr>
        <rFont val="Calibri"/>
        <b/>
        <sz val="11.0"/>
      </rPr>
      <t>Que implique una acción u omisión; 
2. El uso del poder (</t>
    </r>
    <r>
      <rPr>
        <rFont val="Calibri"/>
        <sz val="11.0"/>
      </rPr>
      <t xml:space="preserve">o sea la participación de un funcionario público);
</t>
    </r>
    <r>
      <rPr>
        <rFont val="Calibri"/>
        <b/>
        <sz val="11.0"/>
      </rPr>
      <t xml:space="preserve">
3. El desvío de</t>
    </r>
    <r>
      <rPr>
        <rFont val="Calibri"/>
        <sz val="11.0"/>
      </rPr>
      <t xml:space="preserve"> </t>
    </r>
    <r>
      <rPr>
        <rFont val="Calibri"/>
        <b/>
        <sz val="11.0"/>
      </rPr>
      <t>la gestión o los recursos públicos;
4. Hacia un beneficio privado.</t>
    </r>
  </si>
  <si>
    <r>
      <rPr>
        <rFont val="Calibri"/>
        <b/>
        <color rgb="FF000000"/>
        <sz val="11.0"/>
      </rPr>
      <t>Aquí se incluyen aquellas condiciones o situaciones que podrían llevar a que el evento de riesgo ocurra o se materialice.</t>
    </r>
    <r>
      <rPr>
        <rFont val="Calibri"/>
        <color rgb="FF000000"/>
        <sz val="11.0"/>
      </rPr>
      <t xml:space="preserve">
Las causas pueden ser internas o externas a la entidad o el proceso
Es importante observar que en el proceso de identificación del riesgo es posible establecer más de una causa como factor del riesgo a identificar</t>
    </r>
  </si>
  <si>
    <r>
      <rPr>
        <rFont val="Calibri"/>
        <b/>
        <sz val="11.0"/>
      </rPr>
      <t>Aquí se incluyen los resultados o lo que se generaría si el riesgo se llega a materializar.</t>
    </r>
    <r>
      <rPr>
        <rFont val="Calibri"/>
        <sz val="11.0"/>
      </rPr>
      <t xml:space="preserve">
Al igual que en las causas, es importante tener en cuenta que si el riesgo se materializa normalmente existe más de una consecuencia, tanto para la dependencia como para la entidad</t>
    </r>
  </si>
  <si>
    <r>
      <rPr>
        <rFont val="Calibri (Cuerpo)_x0000_"/>
        <b/>
        <color rgb="FF7F7F7F"/>
        <sz val="11.0"/>
      </rPr>
      <t>Seleccione de la lista el nivel de probabilidad del riesgo inherente</t>
    </r>
    <r>
      <rPr>
        <rFont val="Calibri"/>
        <sz val="11.0"/>
      </rPr>
      <t xml:space="preserve">
(ver paso 5 de la Guía Rápida para la Gestión de Riesgos de Corrupción)</t>
    </r>
  </si>
  <si>
    <r>
      <rPr>
        <rFont val="Calibri (Cuerpo)_x0000_"/>
        <b/>
        <color rgb="FF7F7F7F"/>
        <sz val="11.0"/>
      </rPr>
      <t>Seleccione de la lista el impacto del riesgo inherente</t>
    </r>
    <r>
      <rPr>
        <rFont val="Calibri"/>
        <sz val="11.0"/>
      </rPr>
      <t xml:space="preserve">
(ver paso 6 de la Guía Rápida para la Gestión de Riesgos de Corrupción)
</t>
    </r>
    <r>
      <rPr>
        <rFont val="Calibri"/>
        <b/>
        <sz val="11.0"/>
      </rPr>
      <t>NOTA</t>
    </r>
    <r>
      <rPr>
        <rFont val="Calibri"/>
        <sz val="11.0"/>
      </rPr>
      <t>: Para calcular el nivel de impacto del riesgo puede apoyarse con la tabla que se encuentra en la pestaña "Calculo del Impacto"</t>
    </r>
  </si>
  <si>
    <t>NOTA: La zona de riesgo inherente se calcula de forma automática una vez seleccionada la probabilidad y el impacto</t>
  </si>
  <si>
    <r>
      <rPr>
        <rFont val="Calibri"/>
        <b/>
        <sz val="11.0"/>
      </rPr>
      <t>Incluir los controles existentes en la entidad para el riesgo identificado.</t>
    </r>
    <r>
      <rPr>
        <rFont val="Calibri"/>
        <sz val="11.0"/>
      </rPr>
      <t xml:space="preserve"> 
Para ello tener en cuenta que de acuerdo con su naturaleza existen:
</t>
    </r>
    <r>
      <rPr>
        <rFont val="Calibri"/>
        <b/>
        <sz val="11.0"/>
      </rPr>
      <t xml:space="preserve">CONTROLES PREVENTIVOS: </t>
    </r>
    <r>
      <rPr>
        <rFont val="Calibri"/>
        <sz val="11.0"/>
      </rPr>
      <t xml:space="preserve">Evitan que un evento suceda. Por ejemplo el requerimiento de un nombre de usuario y una clave en un sistema de información es un control preventivo. Éste previene (teóricamente) que personas no autorizadas puedan ingresar al sistema. 
</t>
    </r>
    <r>
      <rPr>
        <rFont val="Calibri"/>
        <b/>
        <sz val="11.0"/>
      </rPr>
      <t>CONTROLES DE DETECCIÓN:</t>
    </r>
    <r>
      <rPr>
        <rFont val="Calibri"/>
        <sz val="11.0"/>
      </rPr>
      <t xml:space="preserve"> Son en su escencia controles preventivos, pero estos permiten detectar si evento de riesgo se ha materializado, por ejemplo, registro de las entradas de todas las actividades llevadas a cabo en el sistema de contabilidad y pagaduría, traza de los registros realizados, verificación de las personas que ingresaron a una instalación o a un sistema, entre otros.
</t>
    </r>
    <r>
      <rPr>
        <rFont val="Calibri"/>
        <b/>
        <sz val="11.0"/>
      </rPr>
      <t>CONTROLES CORRECTIVOS</t>
    </r>
    <r>
      <rPr>
        <rFont val="Calibri"/>
        <sz val="11.0"/>
      </rPr>
      <t xml:space="preserve">: Éstos no prevén que un evento suceda, pero permiten enfrentar la situación una vez se ha presentado. Por ejemplo en caso de un fraude, o la recepción incorrecta de un contrato, mediante las pólizas de seguro y otros mecanismos de recuperación de los fondos.
Para facilitar la identificación de la naturaleza del control se sugiere iniciar la descripción del control con una letra que especifique de que tipo de control se trata. P - para controles preventivos, D - para controles de detección, y C - para controles correctivos. Ejemplo:
</t>
    </r>
    <r>
      <rPr>
        <rFont val="Calibri"/>
        <b/>
        <sz val="11.0"/>
      </rPr>
      <t xml:space="preserve">P - </t>
    </r>
    <r>
      <rPr>
        <rFont val="Calibri"/>
        <sz val="11.0"/>
      </rPr>
      <t xml:space="preserve">Lista de verificación del cumplimiento de todos los requisitos antes de autorizar un determinado trámite o continuidad de un proceso.
</t>
    </r>
    <r>
      <rPr>
        <rFont val="Calibri"/>
        <b/>
        <sz val="11.0"/>
      </rPr>
      <t xml:space="preserve">D - </t>
    </r>
    <r>
      <rPr>
        <rFont val="Calibri"/>
        <sz val="11.0"/>
      </rPr>
      <t xml:space="preserve">Inventario mensual para detectar inconsistencias en el kardex de almacén.
</t>
    </r>
    <r>
      <rPr>
        <rFont val="Calibri"/>
        <b/>
        <sz val="11.0"/>
      </rPr>
      <t xml:space="preserve">C - </t>
    </r>
    <r>
      <rPr>
        <rFont val="Calibri"/>
        <sz val="11.0"/>
      </rPr>
      <t>Póliza de cumplimiento de un contrato</t>
    </r>
  </si>
  <si>
    <r>
      <rPr>
        <rFont val="Calibri (Cuerpo)_x0000_"/>
        <b/>
        <color rgb="FF7F7F7F"/>
        <sz val="11.0"/>
      </rPr>
      <t xml:space="preserve">Seleccione de la lista el nivel de probabilidad del riesgo residual, una vez establecida la calidad de los controles existentes </t>
    </r>
    <r>
      <rPr>
        <rFont val="Calibri"/>
        <sz val="11.0"/>
      </rPr>
      <t xml:space="preserve">
(ver paso 8 de la Guía Rápida para la Gestión de Riesgos de Corrupción)</t>
    </r>
  </si>
  <si>
    <r>
      <rPr>
        <rFont val="Calibri (Cuerpo)_x0000_"/>
        <b/>
        <color rgb="FF7F7F7F"/>
        <sz val="11.0"/>
      </rPr>
      <t xml:space="preserve">Seleccione de la lista el nivel de impacto del riesgo residual, una vez establecida la calidad de los controles existentes </t>
    </r>
    <r>
      <rPr>
        <rFont val="Calibri"/>
        <sz val="11.0"/>
      </rPr>
      <t xml:space="preserve">
(ver paso 8 de la Guía Rápida para la Gestión de Riesgos de Corrupción)</t>
    </r>
  </si>
  <si>
    <t>NOTA: La zona de riesgo residual se calcula de forma automática una vez seleccionada la probabilidad y el impacto</t>
  </si>
  <si>
    <r>
      <rPr>
        <rFont val="Calibri"/>
        <b/>
        <sz val="11.0"/>
      </rPr>
      <t xml:space="preserve">Seleccione una de las siguientes opciones a partir de la lista
Evitar el riesgo: </t>
    </r>
    <r>
      <rPr>
        <rFont val="Calibri"/>
        <sz val="11.0"/>
      </rPr>
      <t xml:space="preserve">tomar las medidas encaminadas a prevenir su materialización.
</t>
    </r>
    <r>
      <rPr>
        <rFont val="Calibri"/>
        <b/>
        <sz val="11.0"/>
      </rPr>
      <t xml:space="preserve">Reducir el riesgo: </t>
    </r>
    <r>
      <rPr>
        <rFont val="Calibri"/>
        <sz val="11.0"/>
      </rPr>
      <t xml:space="preserve"> tomar medidas encaminadas a disminuir tanto la probabilidad como el impacto.
</t>
    </r>
    <r>
      <rPr>
        <rFont val="Calibri"/>
        <b/>
        <sz val="11.0"/>
      </rPr>
      <t xml:space="preserve">Transferir el riesgo: </t>
    </r>
    <r>
      <rPr>
        <rFont val="Calibri"/>
        <sz val="11.0"/>
      </rPr>
      <t xml:space="preserve">reduce su efecto a través del traspaso de las pérdidas a otras organizaciones.
</t>
    </r>
    <r>
      <rPr>
        <rFont val="Calibri"/>
        <b/>
        <sz val="11.0"/>
      </rPr>
      <t xml:space="preserve">Asumir el riesgo: </t>
    </r>
    <r>
      <rPr>
        <rFont val="Calibri"/>
        <sz val="11.0"/>
      </rPr>
      <t xml:space="preserve">el responsable del proceso acepta la pérdida residual probable.
</t>
    </r>
  </si>
  <si>
    <r>
      <t xml:space="preserve">En aquellos riesgos cuya zona de riesgo residual sea moderada, alta o extrema se requieren establecer acciones adicionales a los controles que permitan asegurar la prevención del riesgo. 
</t>
    </r>
    <r>
      <rPr>
        <rFont val="Calibri"/>
        <b/>
        <sz val="11.0"/>
      </rPr>
      <t xml:space="preserve">
Pasos a seguir para identificar y definir acciones:</t>
    </r>
    <r>
      <rPr>
        <rFont val="Calibri"/>
        <sz val="11.0"/>
      </rPr>
      <t xml:space="preserve">
1. En principio las acciones deben estar encaminadas a </t>
    </r>
    <r>
      <rPr>
        <rFont val="Calibri"/>
        <b/>
        <sz val="11.0"/>
      </rPr>
      <t>mejorar las deficiencias encontradas en los controles existentes</t>
    </r>
    <r>
      <rPr>
        <rFont val="Calibri"/>
        <sz val="11.0"/>
      </rPr>
      <t xml:space="preserve">, por ejemplo:
i. Documentar el control si el mismo no se encuentra documentado, o sea definir responsable, periodicidad, procedimiento para aplicar el control, etc., e incluirlos en el correspondiente proceso de gestión.
ii. Convertir un control manual en automático.
iii. Ajustar la frecuencia de ejecución del control.
iv. Mejorar las evidencias de la ejecución y seguimiento del control.
v. Revisar y actualizar controles existentes, por ejemplo revisar y actualizar un manual de contratación, o una lista de verificación, o un procedimiento de selección.
2. </t>
    </r>
    <r>
      <rPr>
        <rFont val="Calibri"/>
        <b/>
        <sz val="11.0"/>
      </rPr>
      <t>Otras acciones que se derivan de la implementación de los controles</t>
    </r>
    <r>
      <rPr>
        <rFont val="Calibri"/>
        <sz val="11.0"/>
      </rPr>
      <t xml:space="preserve">. Por ejemplo: realizar conciliaciones bancarias mensuales; realizar visitas semanales a los despachos judiciales para realizar seguimientos a los estados de los procesos de defensa judicial.
3. </t>
    </r>
    <r>
      <rPr>
        <rFont val="Calibri"/>
        <b/>
        <sz val="11.0"/>
      </rPr>
      <t>Acciones de capacitación</t>
    </r>
    <r>
      <rPr>
        <rFont val="Calibri"/>
        <sz val="11.0"/>
      </rPr>
      <t xml:space="preserve">, ejemplo: Definir un plan de capacitación para el año sobre el Código de Integridad, o de cultura de legalidad y ética.
4. Como última opción se debe considerar la opción de </t>
    </r>
    <r>
      <rPr>
        <rFont val="Calibri"/>
        <b/>
        <sz val="11.0"/>
      </rPr>
      <t xml:space="preserve">definir controles adicionales </t>
    </r>
    <r>
      <rPr>
        <rFont val="Calibri"/>
        <sz val="11.0"/>
      </rPr>
      <t>si el análisis de riesgo residual muestra que existen causas sin controles o que es necesario implementar nuevos controles para seguir reduciendo el nivel de riesgo.</t>
    </r>
  </si>
  <si>
    <t>Concrete el plazo o fecha límite para adelantar la acción.</t>
  </si>
  <si>
    <t>Establezca claramente un indicador que permita medir el avance o cumplimiento de la acción definida.</t>
  </si>
  <si>
    <t>Determine los registros a través de los cuales se va a evidenciar el avance de la acción.</t>
  </si>
  <si>
    <t>Defina el responsable de la misma</t>
  </si>
  <si>
    <t>EJEMPLOS DE IDENTIFICACIÓN Y VALORACIÓN DE RIESGOS</t>
  </si>
  <si>
    <r>
      <t xml:space="preserve">REPRESENTACIÓN JUDICIAL Y DEFENSA. 
Responsable: </t>
    </r>
    <r>
      <rPr>
        <rFont val="Calibri"/>
        <sz val="11.0"/>
      </rPr>
      <t>Secretario Jurídico</t>
    </r>
    <r>
      <rPr>
        <rFont val="Calibri"/>
        <b/>
        <sz val="11.0"/>
      </rPr>
      <t xml:space="preserve">
Objetivo: </t>
    </r>
    <r>
      <rPr>
        <rFont val="Calibri"/>
        <sz val="11.0"/>
      </rPr>
      <t>Procurar la adecuada defensa de los intereses del Departamento mediante el diseño e implementación de políticas de prevención del daño antijurídico y el fortalecimiento de la defensa del Estado.</t>
    </r>
  </si>
  <si>
    <t xml:space="preserve">Favorecimiento propio o a terceros con las actuaciones judiciales y extrajudiciales que se deben surtir. </t>
  </si>
  <si>
    <t>MAPA DE RIESGOS DE CORRUPCIÓN</t>
  </si>
  <si>
    <r>
      <rPr>
        <rFont val="Calibri"/>
        <b/>
        <sz val="11.0"/>
      </rPr>
      <t>1.</t>
    </r>
    <r>
      <rPr>
        <rFont val="Calibri"/>
        <sz val="11.0"/>
      </rPr>
      <t xml:space="preserve"> Intereses personales, políticos y económicos. - Tráfico de influencias.</t>
    </r>
    <r>
      <rPr>
        <rFont val="Calibri"/>
        <color rgb="FFFF0000"/>
        <sz val="11.0"/>
      </rPr>
      <t xml:space="preserve">
</t>
    </r>
    <r>
      <rPr>
        <rFont val="Calibri"/>
        <color rgb="FF000000"/>
        <sz val="11.0"/>
      </rPr>
      <t xml:space="preserve">
</t>
    </r>
    <r>
      <rPr>
        <rFont val="Calibri"/>
        <b/>
        <color rgb="FF000000"/>
        <sz val="11.0"/>
      </rPr>
      <t>2.</t>
    </r>
    <r>
      <rPr>
        <rFont val="Calibri"/>
        <color rgb="FF000000"/>
        <sz val="11.0"/>
      </rPr>
      <t xml:space="preserve"> Dilatación de procesos por los apoderados judiciales en contra de los intereses de la administración.  
</t>
    </r>
    <r>
      <rPr>
        <rFont val="Calibri"/>
        <b/>
        <color rgb="FF000000"/>
        <sz val="11.0"/>
      </rPr>
      <t>3.</t>
    </r>
    <r>
      <rPr>
        <rFont val="Calibri"/>
        <color rgb="FF000000"/>
        <sz val="11.0"/>
      </rPr>
      <t xml:space="preserve"> Cambios injustificados  de apoderados judiciales dentro de la defensa de los procesos para entorpecer la debida vigilancia judicial de los procesos o propiciar retardos en las actuaciones procesales. 
</t>
    </r>
    <r>
      <rPr>
        <rFont val="Calibri"/>
        <b/>
        <color rgb="FF000000"/>
        <sz val="11.0"/>
      </rPr>
      <t>4.</t>
    </r>
    <r>
      <rPr>
        <rFont val="Calibri"/>
        <color rgb="FF000000"/>
        <sz val="11.0"/>
      </rPr>
      <t xml:space="preserve"> Alteración, daño, pérdida o divulgación indebida de los expedientes
</t>
    </r>
    <r>
      <rPr>
        <rFont val="Calibri"/>
        <b/>
        <color rgb="FF000000"/>
        <sz val="11.0"/>
      </rPr>
      <t xml:space="preserve">5. </t>
    </r>
    <r>
      <rPr>
        <rFont val="Calibri"/>
        <color rgb="FF000000"/>
        <sz val="11.0"/>
      </rPr>
      <t xml:space="preserve">Violación del debido proceso en la actuación judicial por parte del respresentante de la entidad.
</t>
    </r>
    <r>
      <rPr>
        <rFont val="Calibri"/>
        <b/>
        <color rgb="FF000000"/>
        <sz val="11.0"/>
      </rPr>
      <t xml:space="preserve">6. </t>
    </r>
    <r>
      <rPr>
        <rFont val="Calibri"/>
        <color rgb="FF000000"/>
        <sz val="11.0"/>
      </rPr>
      <t>Falta de medidas de seguridad en el manejo de la información.</t>
    </r>
  </si>
  <si>
    <t xml:space="preserve">NOMBRE DEL PROCESO: 
Responsable:
Objetivo: </t>
  </si>
  <si>
    <r>
      <rPr>
        <rFont val="Calibri"/>
        <b/>
        <sz val="11.0"/>
      </rPr>
      <t>1</t>
    </r>
    <r>
      <rPr>
        <rFont val="Calibri"/>
        <b/>
        <color rgb="FF000000"/>
        <sz val="11.0"/>
      </rPr>
      <t>.</t>
    </r>
    <r>
      <rPr>
        <rFont val="Calibri"/>
        <color rgb="FF000000"/>
        <sz val="11.0"/>
      </rPr>
      <t xml:space="preserve"> Pérdida de confianza y de credibilidad </t>
    </r>
    <r>
      <rPr>
        <rFont val="Calibri"/>
        <sz val="11.0"/>
      </rPr>
      <t xml:space="preserve">de la Entidad afectando su reputación.
</t>
    </r>
    <r>
      <rPr>
        <rFont val="Calibri"/>
        <b/>
        <color rgb="FF000000"/>
        <sz val="11.0"/>
      </rPr>
      <t>2.</t>
    </r>
    <r>
      <rPr>
        <rFont val="Calibri"/>
        <color rgb="FF000000"/>
        <sz val="11.0"/>
      </rPr>
      <t xml:space="preserve"> Pérdida de recursos económicos.
</t>
    </r>
    <r>
      <rPr>
        <rFont val="Calibri"/>
        <b/>
        <color rgb="FF000000"/>
        <sz val="11.0"/>
      </rPr>
      <t>3.</t>
    </r>
    <r>
      <rPr>
        <rFont val="Calibri"/>
        <color rgb="FF000000"/>
        <sz val="11.0"/>
      </rPr>
      <t xml:space="preserve"> Intervención de los órganos de control por responsabilidad penal, disciplinaria y fiscal.
</t>
    </r>
    <r>
      <rPr>
        <rFont val="Calibri"/>
        <b/>
        <color rgb="FF000000"/>
        <sz val="11.0"/>
      </rPr>
      <t>4.</t>
    </r>
    <r>
      <rPr>
        <rFont val="Calibri"/>
        <color rgb="FF000000"/>
        <sz val="11.0"/>
      </rPr>
      <t xml:space="preserve"> Procesos sancionatorios en contra de los funcionarios.
</t>
    </r>
    <r>
      <rPr>
        <rFont val="Calibri"/>
        <b/>
        <color rgb="FF000000"/>
        <sz val="11.0"/>
      </rPr>
      <t>5.</t>
    </r>
    <r>
      <rPr>
        <rFont val="Calibri"/>
        <color rgb="FF000000"/>
        <sz val="11.0"/>
      </rPr>
      <t xml:space="preserve"> Demandas y condenas a la entidad
</t>
    </r>
    <r>
      <rPr>
        <rFont val="Calibri"/>
        <b/>
        <color rgb="FF000000"/>
        <sz val="11.0"/>
      </rPr>
      <t>6.</t>
    </r>
    <r>
      <rPr>
        <rFont val="Calibri"/>
        <color rgb="FF000000"/>
        <sz val="11.0"/>
      </rPr>
      <t xml:space="preserve"> Incumplimiento de  la misión de la dependencia
</t>
    </r>
    <r>
      <rPr>
        <rFont val="Calibri"/>
        <b/>
        <color rgb="FF000000"/>
        <sz val="11.0"/>
      </rPr>
      <t>7.</t>
    </r>
    <r>
      <rPr>
        <rFont val="Calibri"/>
        <color rgb="FF000000"/>
        <sz val="11.0"/>
      </rPr>
      <t xml:space="preserve"> Generación de impunidad.</t>
    </r>
  </si>
  <si>
    <t>3. Posible</t>
  </si>
  <si>
    <t>20. Catastrófico</t>
  </si>
  <si>
    <t>Seleccione de la lista:</t>
  </si>
  <si>
    <r>
      <rPr>
        <rFont val="Calibri"/>
        <b/>
        <sz val="11.0"/>
      </rPr>
      <t>Preventivos:</t>
    </r>
    <r>
      <rPr>
        <rFont val="Calibri"/>
        <sz val="11.0"/>
      </rPr>
      <t xml:space="preserve">
1. Proceso de planeación para el reparto de procesos y evitar concentrar procesos en una sola persona.
2. Seguimiento de tiempos de evacuación de correspondencia y 
de atención de términos.
3. Política explícita requiriendo que los abogados declaren cualquier tipo de conflicto de interés en los procesos.
4. Realización de back up periódico de la información y expedientes
5. Solicitud de conceptos y apoyo técnico, para dar respuesta a demandas que lo requieran por su complejidad, a las diferentes secretaría de acuerdo a su especialidad. 
6. Verificación periódica de los estados judiciales en los aplicativos de la rama judicial.
</t>
    </r>
    <r>
      <rPr>
        <rFont val="Calibri"/>
        <b/>
        <sz val="11.0"/>
      </rPr>
      <t xml:space="preserve">
De detección:</t>
    </r>
    <r>
      <rPr>
        <rFont val="Calibri"/>
        <sz val="11.0"/>
      </rPr>
      <t xml:space="preserve">
1. Seguimiento periódico de los procesos en curso con alertas tempranas para prevenir vencimientos
</t>
    </r>
  </si>
  <si>
    <t>1. Rara vez</t>
  </si>
  <si>
    <t>Evitar el riesgo: tomar las medidas encaminadas a prevenir su materialización.</t>
  </si>
  <si>
    <t>1. Seguimiento a las actuaciones judiciales y extrajudiciales que llevan a cabo los funcionarios y/o contratistas a quienes se les otorgó la representación judicial y extrajudicial .
2. Verificar diariamente los estados judiciales en los aplicativos de la rama judicial.
3. Revisar y controlar la asistencia oportuna a las audiencias fijadas en cada proceso.
4. Asegurar la participación, mínimo una vez al año, de todos los funcionarios y contratistas de la Oficina en las capacitaciones que programe la entidad sobre el Código de Integridad, o de cultura de legalidad y ética.
5. Programar una sesión en el segundo trimestre de una hora y media para conversar sobre el Código de Integridad de la entidad y su aplicación en la Secretaría con todos los funcionarios y contratistas de la dependencia.</t>
  </si>
  <si>
    <t>MAPA DE RIESGO INHERENTE</t>
  </si>
  <si>
    <t>Mensual
Diaria
Mensual
31-12-2018
30-11-2018</t>
  </si>
  <si>
    <t>1. No. de Informe de actividades mensuales / No. de contratistas.
2. No. de  consultas en los aplicativos de la rama judicial en el mes /No. de días hábiles del mes.
3. No. de audiencias atendidas a tiempo / No. de audiencias programadas en el mes
4. Nro. de funcionarios y contratistas de la Secretaría que participaron en capacitaciones programadas del Código de Ética/Nro. de funcionarios y contratistas de la Secretaría
5. Nro. de funcionarios y contratistas de la Secretaría que asistieron a la sesión de conversación sobre el Código de Ética/Nro. de funcionarios y contratistas de la Secretaría</t>
  </si>
  <si>
    <t>1. Actas de interventoría.
2. Registros  de consultas a los aplicativos de la rama judicial en el libro de radicado y en la base de datos de los procesos.
3. Registro de asistencia a audiencias programadas por los diferentes despachos judiciales
4. Registros de asistencia
5. Registros de asistencia</t>
  </si>
  <si>
    <t>Jefe de la Oficina de Defensa Jurídicial</t>
  </si>
  <si>
    <t>MAPA DE RIESGO RESIDUAL</t>
  </si>
  <si>
    <r>
      <rPr>
        <rFont val="Calibri"/>
        <b/>
        <sz val="11.0"/>
      </rPr>
      <t>GESTIÓN JURÍDICA  Y CONTRACTUAL  
Responsable:</t>
    </r>
    <r>
      <rPr>
        <rFont val="Calibri"/>
        <sz val="11.0"/>
      </rPr>
      <t xml:space="preserve"> Jefe de Oficina de Contratación</t>
    </r>
    <r>
      <rPr>
        <rFont val="Calibri"/>
        <b/>
        <sz val="11.0"/>
      </rPr>
      <t xml:space="preserve">
Objetivo:</t>
    </r>
    <r>
      <rPr>
        <rFont val="Calibri"/>
        <sz val="11.0"/>
      </rPr>
      <t xml:space="preserve"> Conocer, difundir y emitir conceptos jurídicos asegurando la Unidad Jurídica Institucional, igualmente adelantar toda la gestión contractual, así mismo realizar el registro, inspección, vigilancia y control de Entidades sin Ánimo de Lucro y llevar a cabo la revisión de constitucionalidad y legalidad de los actos administrativos de carácter general emitidos por los concejos y alcaldes municipales.                                                                                                                                                                                                                  </t>
    </r>
  </si>
  <si>
    <t xml:space="preserve">Direccionamiento de la adjudicación de un proceso contractual, para beneficio personal o favorecimiento de terceros                                               </t>
  </si>
  <si>
    <r>
      <rPr>
        <rFont val="Calibri"/>
        <b/>
        <color rgb="FF000000"/>
        <sz val="11.0"/>
      </rPr>
      <t>1.</t>
    </r>
    <r>
      <rPr>
        <rFont val="Calibri"/>
        <color rgb="FF000000"/>
        <sz val="11.0"/>
      </rPr>
      <t xml:space="preserve"> Estudios previos o pliegos de condiciones ambiguos, manipulados o diseñados con el propósito de restringir la competencia (especificaciones técnicas inadecuadas, plazos irreales, experiencias o códigos de RUP innecesarios, indicadores financieros, visitas técnicas obligatorias).
</t>
    </r>
    <r>
      <rPr>
        <rFont val="Calibri"/>
        <b/>
        <color rgb="FF000000"/>
        <sz val="11.0"/>
      </rPr>
      <t xml:space="preserve">2. </t>
    </r>
    <r>
      <rPr>
        <rFont val="Calibri"/>
        <color rgb="FF000000"/>
        <sz val="11.0"/>
      </rPr>
      <t xml:space="preserve">Filtración de información antes de la divulgación oficial del pliego de condiciones o de la adjudicación del proceso. 
</t>
    </r>
    <r>
      <rPr>
        <rFont val="Calibri"/>
        <b/>
        <color rgb="FF000000"/>
        <sz val="11.0"/>
      </rPr>
      <t>3.</t>
    </r>
    <r>
      <rPr>
        <rFont val="Calibri"/>
        <color rgb="FF000000"/>
        <sz val="11.0"/>
      </rPr>
      <t xml:space="preserve"> Asignación de puntaje subjetivo o erróneo en la calificación de propuestas para favorecer a algún proponente.
</t>
    </r>
    <r>
      <rPr>
        <rFont val="Calibri"/>
        <b/>
        <color rgb="FF000000"/>
        <sz val="11.0"/>
      </rPr>
      <t>4.</t>
    </r>
    <r>
      <rPr>
        <rFont val="Calibri"/>
        <color rgb="FF000000"/>
        <sz val="11.0"/>
      </rPr>
      <t xml:space="preserve"> Tráfico de influencias - Intereses personales, económicos o políticos.  
</t>
    </r>
    <r>
      <rPr>
        <rFont val="Calibri"/>
        <b/>
        <color rgb="FF000000"/>
        <sz val="11.0"/>
      </rPr>
      <t>5.</t>
    </r>
    <r>
      <rPr>
        <rFont val="Calibri"/>
        <color rgb="FF000000"/>
        <sz val="11.0"/>
      </rPr>
      <t xml:space="preserve"> Falta de publicidad y transparencia de todos los documentos de cada proceso, desde la planeación del contrato hasta su liquidación, (falta de acceso adecuado y oportuno a la información de los procesos de contratación por parte del público y de potenciales proveedores).
</t>
    </r>
    <r>
      <rPr>
        <rFont val="Calibri"/>
        <b/>
        <color rgb="FF000000"/>
        <sz val="11.0"/>
      </rPr>
      <t>6.</t>
    </r>
    <r>
      <rPr>
        <rFont val="Calibri"/>
        <color rgb="FF000000"/>
        <sz val="11.0"/>
      </rPr>
      <t xml:space="preserve">  Concentración de funciones en el proceso de contratación (responsabilidad de la actividad en una sola dependencia o funcionario, ausencia de controles o revisiones cruzadas).
</t>
    </r>
  </si>
  <si>
    <t>5. Casi seguro</t>
  </si>
  <si>
    <r>
      <rPr>
        <rFont val="Calibri"/>
        <b/>
        <color rgb="FF000000"/>
        <sz val="11.0"/>
      </rPr>
      <t>1.</t>
    </r>
    <r>
      <rPr>
        <rFont val="Calibri"/>
        <color rgb="FF000000"/>
        <sz val="11.0"/>
      </rPr>
      <t xml:space="preserve"> Adquisición de bienes o servicios sin las mejores condiciones de calidad y precios.                                      
</t>
    </r>
    <r>
      <rPr>
        <rFont val="Calibri"/>
        <b/>
        <color rgb="FF000000"/>
        <sz val="11.0"/>
      </rPr>
      <t>2.</t>
    </r>
    <r>
      <rPr>
        <rFont val="Calibri"/>
        <color rgb="FF000000"/>
        <sz val="11.0"/>
      </rPr>
      <t xml:space="preserve"> Afectación al cumplimiento del Plan de Desarrollo y la misión de la Entidad. 
</t>
    </r>
    <r>
      <rPr>
        <rFont val="Calibri"/>
        <b/>
        <color rgb="FF000000"/>
        <sz val="11.0"/>
      </rPr>
      <t>3.</t>
    </r>
    <r>
      <rPr>
        <rFont val="Calibri"/>
        <color rgb="FF000000"/>
        <sz val="11.0"/>
      </rPr>
      <t xml:space="preserve"> Pérdida de confianza en la entidad, afectando su reputación                                                                   
</t>
    </r>
    <r>
      <rPr>
        <rFont val="Calibri"/>
        <b/>
        <color rgb="FF000000"/>
        <sz val="11.0"/>
      </rPr>
      <t>4.</t>
    </r>
    <r>
      <rPr>
        <rFont val="Calibri"/>
        <color rgb="FF000000"/>
        <sz val="11.0"/>
      </rPr>
      <t xml:space="preserve"> Detrimento patrimonial
</t>
    </r>
    <r>
      <rPr>
        <rFont val="Calibri"/>
        <b/>
        <color rgb="FF000000"/>
        <sz val="11.0"/>
      </rPr>
      <t>5.</t>
    </r>
    <r>
      <rPr>
        <rFont val="Calibri"/>
        <color rgb="FF000000"/>
        <sz val="11.0"/>
      </rPr>
      <t xml:space="preserve"> Intervención de los órganos de control y de la Fiscalía, dando lugar a procesos sancionatorios
</t>
    </r>
    <r>
      <rPr>
        <rFont val="Calibri"/>
        <b/>
        <color rgb="FF000000"/>
        <sz val="11.0"/>
      </rPr>
      <t>6.</t>
    </r>
    <r>
      <rPr>
        <rFont val="Calibri"/>
        <color rgb="FF000000"/>
        <sz val="11.0"/>
      </rPr>
      <t xml:space="preserve"> Problemas de carácter técnico, financiero, legal, social o ambiental en la ejecución de los contratos.</t>
    </r>
  </si>
  <si>
    <t>4. Probable</t>
  </si>
  <si>
    <r>
      <rPr>
        <rFont val="Calibri"/>
        <b/>
        <color rgb="FF000000"/>
        <sz val="11.0"/>
      </rPr>
      <t>Preventivos:</t>
    </r>
    <r>
      <rPr>
        <rFont val="Calibri"/>
        <color rgb="FF000000"/>
        <sz val="11.0"/>
      </rPr>
      <t xml:space="preserve">
1) Manual de Contratación del Departamento, asegurando aplicación de: Ley 80 de 1993, Ley 1150 de 2007, Ley 1474 de 2011, Decreto 1082 de 2015, decretos que las reglamentan y las normas civiles y comerciales pertinentes 
2) Delegación clara de responsabilidades para cada funcionario y contratista, cuyas funciones y actividades se enmarquen en procesos de contratación
3) Segregación de funciones para la estructuración de los procesos, incluyendo:
   a) Revisión de parte de los secretarios de despacho y/o directores de los documentos contractuales previo a la revisión jurídica.
   b) Revisión jurídica de los procesos contractuales.
   c) Comités de trabajo individualizados con cada secretaría para revisión de estudios previos que tengan observaciones de fondo.
4) Evaluación de ofertas por parte de comités evaluadores con criterios de evaluación objetivos, difundidos de antemano para asegurar la eficiencia, equidad y transparencia en la evaluación de las propuestas y ofertas.
5) Procedimientos de contratación para las distintas modalidades con pliegos y contratos tipo.
6) Publicación en el SECOP de todos los procesos contractuales de conformidad con la normatividad vigente en la materia.
7) Planes de capacitación  sobre ética y la normatividad aplicable en contratación para funcionarios con responsabilidades en los procesos de contratación.
</t>
    </r>
    <r>
      <rPr>
        <rFont val="Calibri"/>
        <b/>
        <color rgb="FF000000"/>
        <sz val="11.0"/>
      </rPr>
      <t xml:space="preserve">
Correctivos:</t>
    </r>
    <r>
      <rPr>
        <rFont val="Calibri"/>
        <color rgb="FF000000"/>
        <sz val="11.0"/>
      </rPr>
      <t xml:space="preserve">
1) Pólizas de responsabilidad civil para todos los ordenadores del gasto.
</t>
    </r>
  </si>
  <si>
    <t>2. Improbable</t>
  </si>
  <si>
    <r>
      <rPr>
        <rFont val="Calibri"/>
        <b/>
        <color rgb="FF000000"/>
        <sz val="11.0"/>
      </rPr>
      <t>EN RELACIÓN CON EL CONTROL 1)</t>
    </r>
    <r>
      <rPr>
        <rFont val="Calibri"/>
        <color rgb="FF000000"/>
        <sz val="11.0"/>
      </rPr>
      <t xml:space="preserve">:  Socializar el Manual de Contratación del Departamento con la red departamental de veedurías y representantes de los gremios para obtener observaciones y actualizar el manual.
</t>
    </r>
    <r>
      <rPr>
        <rFont val="Calibri"/>
        <b/>
        <color rgb="FF000000"/>
        <sz val="11.0"/>
      </rPr>
      <t>EN RELACIÓN CON EL CONTROL 3 Literal C.)</t>
    </r>
    <r>
      <rPr>
        <rFont val="Calibri"/>
        <color rgb="FF000000"/>
        <sz val="11.0"/>
      </rPr>
      <t xml:space="preserve"> Realizar Comités de Trabajo Individualizados con las diferentes Secretarías y  Dependencias de la Administración Departamental,  para revisión de estudios previos que tengan observaciones de fondo
</t>
    </r>
    <r>
      <rPr>
        <rFont val="Calibri"/>
        <b/>
        <color rgb="FF000000"/>
        <sz val="11.0"/>
      </rPr>
      <t>EN RELACIÓN CON EL CONTROL 8)</t>
    </r>
    <r>
      <rPr>
        <rFont val="Calibri"/>
        <color rgb="FF000000"/>
        <sz val="11.0"/>
      </rPr>
      <t>:  Elaborar un plan de capacitación en temas inherentes a la Contratación Estatal, con una sesión mínima cada trimestre.</t>
    </r>
  </si>
  <si>
    <t>31-12-2018
Cada vez que aplique
Trimestral</t>
  </si>
  <si>
    <r>
      <t xml:space="preserve">No. de  socializaciones  realizadas / No. de socializaciones programadas   
</t>
    </r>
    <r>
      <rPr>
        <rFont val="Arial"/>
        <color rgb="FF000000"/>
        <sz val="10.0"/>
      </rPr>
      <t xml:space="preserve">Nro. de comités de trabajo individualizados realizados/Nro. de estudios previos allegados con observaciones  de fondo. 
</t>
    </r>
    <r>
      <rPr>
        <rFont val="Arial"/>
        <color rgb="FFFF0000"/>
        <sz val="10.0"/>
      </rPr>
      <t xml:space="preserve">
</t>
    </r>
    <r>
      <rPr>
        <rFont val="Arial"/>
        <color rgb="FF000000"/>
        <sz val="10.0"/>
      </rPr>
      <t xml:space="preserve">
Nro. de capacitaciones realizadas/Nro. capacitaciones programadas       </t>
    </r>
    <r>
      <rPr>
        <rFont val="Arial"/>
        <color rgb="FFFF0000"/>
        <sz val="10.0"/>
      </rPr>
      <t xml:space="preserve">                           </t>
    </r>
    <r>
      <rPr>
        <rFont val="Arial"/>
        <sz val="10.0"/>
      </rPr>
      <t xml:space="preserve">                                                                            </t>
    </r>
  </si>
  <si>
    <t>5. Moderado</t>
  </si>
  <si>
    <t xml:space="preserve">Listas de asistencia y actas de reuniones de socialización
Actas de reunión y/o formatos de remisión, oficios, listado de asistencias a Comités Individualizados de Trabajo.
Convocatoria a capacitaciones, listado de asistencia u otros medios que permitan evidenciar la realización de las mismas
</t>
  </si>
  <si>
    <t>Secretaría Jurídica y de Contratación</t>
  </si>
  <si>
    <t>Recepción de obras, bienes o servicios que no cumplan con el objetivo contractual o informes de interventoría y/o supervisión sin el cumplimiento de los requisitos para favorecer al contratista u obtener beneficio personal</t>
  </si>
  <si>
    <r>
      <rPr>
        <rFont val="Calibri"/>
        <b/>
        <color rgb="FF000000"/>
        <sz val="11.0"/>
      </rPr>
      <t>1.</t>
    </r>
    <r>
      <rPr>
        <rFont val="Calibri"/>
        <color rgb="FF000000"/>
        <sz val="11.0"/>
      </rPr>
      <t xml:space="preserve"> Contratos con especificaciones técnicas, económicas, de tiempos, sociales, ambientales o de calidad mal definidas o con inconsistencias y poco claros.
</t>
    </r>
    <r>
      <rPr>
        <rFont val="Calibri"/>
        <b/>
        <color rgb="FF000000"/>
        <sz val="11.0"/>
      </rPr>
      <t>2.</t>
    </r>
    <r>
      <rPr>
        <rFont val="Calibri"/>
        <color rgb="FF000000"/>
        <sz val="11.0"/>
      </rPr>
      <t xml:space="preserve"> Fallas en los análisis y asignación del riesgo en la planeación  de los contratos, (inadecuada tipificación, estimación y asignación de los riesgos previsibles durante la etapa precontractual).
</t>
    </r>
    <r>
      <rPr>
        <rFont val="Calibri"/>
        <b/>
        <color rgb="FF000000"/>
        <sz val="11.0"/>
      </rPr>
      <t>3.</t>
    </r>
    <r>
      <rPr>
        <rFont val="Calibri"/>
        <color rgb="FF000000"/>
        <sz val="11.0"/>
      </rPr>
      <t xml:space="preserve"> Manipulación de los informes de seguimiento de los contratos presentados por los supervisores o interventores, presentando datos falsos, incompletos o ajustados.
</t>
    </r>
    <r>
      <rPr>
        <rFont val="Calibri"/>
        <b/>
        <color rgb="FF000000"/>
        <sz val="11.0"/>
      </rPr>
      <t>4.</t>
    </r>
    <r>
      <rPr>
        <rFont val="Calibri"/>
        <color rgb="FF000000"/>
        <sz val="11.0"/>
      </rPr>
      <t xml:space="preserve"> Designar supervisores o interventores que no cuentan con conocimientos suficientes para desempeñar la función.
</t>
    </r>
    <r>
      <rPr>
        <rFont val="Calibri"/>
        <b/>
        <color rgb="FF000000"/>
        <sz val="11.0"/>
      </rPr>
      <t>5.</t>
    </r>
    <r>
      <rPr>
        <rFont val="Calibri"/>
        <color rgb="FF000000"/>
        <sz val="11.0"/>
      </rPr>
      <t xml:space="preserve"> Concentrar las labores de supervisión de múltiples contratos en poco personal.
</t>
    </r>
    <r>
      <rPr>
        <rFont val="Calibri"/>
        <b/>
        <color rgb="FF000000"/>
        <sz val="11.0"/>
      </rPr>
      <t>6.</t>
    </r>
    <r>
      <rPr>
        <rFont val="Calibri"/>
        <color rgb="FF000000"/>
        <sz val="11.0"/>
      </rPr>
      <t xml:space="preserve"> Intereses económicos, personales o políticos
8. Presiones laborales o políticas.
</t>
    </r>
  </si>
  <si>
    <t>Reducir el riesgo:  tomar medidas encaminadas a disminuir tanto la probabilidad como el impacto.</t>
  </si>
  <si>
    <t>10. Mayor</t>
  </si>
  <si>
    <r>
      <rPr>
        <rFont val="Calibri"/>
        <b/>
        <color rgb="FF000000"/>
        <sz val="11.0"/>
      </rPr>
      <t>1.</t>
    </r>
    <r>
      <rPr>
        <rFont val="Calibri"/>
        <color rgb="FF000000"/>
        <sz val="11.0"/>
      </rPr>
      <t xml:space="preserve"> Pérdida de legitimidad y reputación para la entidad.
</t>
    </r>
    <r>
      <rPr>
        <rFont val="Calibri"/>
        <b/>
        <color rgb="FF000000"/>
        <sz val="11.0"/>
      </rPr>
      <t>2.</t>
    </r>
    <r>
      <rPr>
        <rFont val="Calibri"/>
        <color rgb="FF000000"/>
        <sz val="11.0"/>
      </rPr>
      <t xml:space="preserve"> Irregularidades o impactos de carácter técnico, financiero, legal, social o ambiental en la ejecución de los contratos.
</t>
    </r>
    <r>
      <rPr>
        <rFont val="Calibri"/>
        <b/>
        <color rgb="FF000000"/>
        <sz val="11.0"/>
      </rPr>
      <t>3.</t>
    </r>
    <r>
      <rPr>
        <rFont val="Calibri"/>
        <color rgb="FF000000"/>
        <sz val="11.0"/>
      </rPr>
      <t xml:space="preserve"> Detrimento patrimonial para el departamento.
</t>
    </r>
    <r>
      <rPr>
        <rFont val="Calibri"/>
        <b/>
        <color rgb="FF000000"/>
        <sz val="11.0"/>
      </rPr>
      <t>4.</t>
    </r>
    <r>
      <rPr>
        <rFont val="Calibri"/>
        <color rgb="FF000000"/>
        <sz val="11.0"/>
      </rPr>
      <t xml:space="preserve"> Investigaciones y sanciones disciplinarias, penales y fiscales.
</t>
    </r>
    <r>
      <rPr>
        <rFont val="Calibri"/>
        <b/>
        <color rgb="FF000000"/>
        <sz val="11.0"/>
      </rPr>
      <t>5.</t>
    </r>
    <r>
      <rPr>
        <rFont val="Calibri"/>
        <color rgb="FF000000"/>
        <sz val="11.0"/>
      </rPr>
      <t xml:space="preserve"> Adquisición de bienes o servicios sin las condiciones adecuadas de calidad y precios.
</t>
    </r>
    <r>
      <rPr>
        <rFont val="Calibri"/>
        <b/>
        <color rgb="FF000000"/>
        <sz val="11.0"/>
      </rPr>
      <t>6.</t>
    </r>
    <r>
      <rPr>
        <rFont val="Calibri"/>
        <color rgb="FF000000"/>
        <sz val="11.0"/>
      </rPr>
      <t xml:space="preserve"> Incumplimiento de las metas del departamento.
</t>
    </r>
  </si>
  <si>
    <r>
      <rPr>
        <rFont val="Calibri"/>
        <b/>
        <color rgb="FF000000"/>
        <sz val="11.0"/>
      </rPr>
      <t>Preventivos:</t>
    </r>
    <r>
      <rPr>
        <rFont val="Calibri"/>
        <color rgb="FF000000"/>
        <sz val="11.0"/>
      </rPr>
      <t xml:space="preserve">
1) Manual de Contratación del Departamento con definición de reglas claras en materia de  supervisión e interventoría.
2) Formato de   supervisión de los contratos  e informe de actividades
3) Planes de capacitación sobre ética y sobre la normatividad aplicable en materia de supervisión e interventoría, para funcionarios con responsabilidades en supervisión de contratos.</t>
    </r>
    <r>
      <rPr>
        <rFont val="Calibri"/>
        <color rgb="FFFF0000"/>
        <sz val="11.0"/>
      </rPr>
      <t xml:space="preserve">
</t>
    </r>
    <r>
      <rPr>
        <rFont val="Calibri"/>
        <color rgb="FF000000"/>
        <sz val="11.0"/>
      </rPr>
      <t xml:space="preserve">4) Revisión de Secretaría Jurídica para asegurar la adecuada tipificación, estimación y asignación de los riesgos previsibles durante la etapa precontractual 
5) Expedir circulares o instructivos a supervisores e interventores en normatividad aplicable al cumplimiento de sus funciones.
</t>
    </r>
    <r>
      <rPr>
        <rFont val="Calibri"/>
        <b/>
        <color rgb="FF000000"/>
        <sz val="11.0"/>
      </rPr>
      <t>Correctivos:</t>
    </r>
    <r>
      <rPr>
        <rFont val="Calibri"/>
        <color rgb="FF000000"/>
        <sz val="11.0"/>
      </rPr>
      <t xml:space="preserve">
1) Acciones de repetición en contra de los supervisores o interventores en caso de detrimento patrimonial por actuaciones fuera de la norma.</t>
    </r>
  </si>
  <si>
    <r>
      <rPr>
        <rFont val="Calibri"/>
        <b/>
        <color rgb="FF000000"/>
        <sz val="11.0"/>
      </rPr>
      <t>EN RELACION CON EL CONTROL 3).</t>
    </r>
    <r>
      <rPr>
        <rFont val="Calibri"/>
        <color rgb="FF000000"/>
        <sz val="11.0"/>
      </rPr>
      <t xml:space="preserve"> Realizar procesos de capacitación en materia de Interventoría y Supervisión, por lo menos una vez cada cuatrimestre.
</t>
    </r>
    <r>
      <rPr>
        <rFont val="Calibri"/>
        <b/>
        <color rgb="FF000000"/>
        <sz val="11.0"/>
      </rPr>
      <t xml:space="preserve">EN RELACION CON EL CONTROL 3). </t>
    </r>
    <r>
      <rPr>
        <rFont val="Calibri"/>
        <color rgb="FF000000"/>
        <sz val="11.0"/>
      </rPr>
      <t xml:space="preserve">Asegurar la participación, mínimo una vez al año, de todos los funcionarios y contratistas de la Oficina en las capacitaciones que programe la entidad sobre el Código de Integridad, o de cultura de legalidad y ética.
</t>
    </r>
    <r>
      <rPr>
        <rFont val="Calibri"/>
        <b/>
        <color rgb="FF000000"/>
        <sz val="11.0"/>
      </rPr>
      <t>EN RELACIÓN AL CONTROL 5)</t>
    </r>
    <r>
      <rPr>
        <rFont val="Calibri"/>
        <color rgb="FF000000"/>
        <sz val="11.0"/>
      </rPr>
      <t>. Instruir y advertir por medio de circulares  a supervisores e interventores, en el cumplimiento de sus obligaciones, de conformidad con los mandatos legales. Enviar mínimo dos circulares   cada cuatrimestres a supervisores e interventores en temas inherentes al cumplimiento de sus obligaciones.</t>
    </r>
  </si>
  <si>
    <t>Cuatrimestral
31-12-2018
Cuatrimestral</t>
  </si>
  <si>
    <t xml:space="preserve">No. de capacitaciones  realizadas  / No. capacitaciones programadas.
No. de capacitaciones  realizadas  / No. capacitaciones programadas.
No. de  circulares  expedidas y dirigidas a supervisores e interventores / No. de circulares programadas.                                                                                                                                                           
</t>
  </si>
  <si>
    <t xml:space="preserve">Convocatoria a capacitaciones, listado de asistencia u otros medios que permitan evidenciar la realización de las misma
Convocatoria a capacitaciones, listado de asistencia u otros medios que permitan evidenciar la realización de las misma
Registro de circulares emitidas                         </t>
  </si>
  <si>
    <t xml:space="preserve">Secretaría Jurídica y de Contratación en coordinación con las demás Secretarias            
 </t>
  </si>
  <si>
    <t>ZONA DE RIESGO INHERENTE</t>
  </si>
  <si>
    <t>ZONA DE RIESGO RESIDUAL</t>
  </si>
  <si>
    <t>Extrema</t>
  </si>
  <si>
    <t>Alta</t>
  </si>
  <si>
    <t>Moderada</t>
  </si>
  <si>
    <t>Baja</t>
  </si>
  <si>
    <t>Total riesgos</t>
  </si>
  <si>
    <t>Distribución de los riesgos de corrupción de acuerdo con el nivel de riesgo inherente</t>
  </si>
  <si>
    <t>Distribución de los riesgos de corrupción de acuerdo con el nivel de riesgo residual</t>
  </si>
  <si>
    <t>FORMATO PARA DETERMINAR EL IMPACTO DE UN RIESGO DE CORRUPCIÓN</t>
  </si>
  <si>
    <t>No</t>
  </si>
  <si>
    <t xml:space="preserve">  Si el riesgo de corrupción se materializa podría…</t>
  </si>
  <si>
    <t>RESPUESTA
(Seleccione SI o NO)</t>
  </si>
  <si>
    <t>¿Afectar al grupo de funcionarios del proceso?</t>
  </si>
  <si>
    <t>SI</t>
  </si>
  <si>
    <t>¿Afectar el cumplimiento de metas y objetivos de la dependencia?</t>
  </si>
  <si>
    <t>¿Afectar el cumplimiento de misión de la Entidad?</t>
  </si>
  <si>
    <t>NO</t>
  </si>
  <si>
    <t>¿Afectar el cumplimiento de la misión del sector al que pertenece la Entidad?</t>
  </si>
  <si>
    <t>¿Generar pérdida de comfianza de la Entidad, afectando su reputación?</t>
  </si>
  <si>
    <t>¿Generar pérdida de recursos económicos?</t>
  </si>
  <si>
    <t>¿Afectar la generación de los productos o la prestación de servicios?</t>
  </si>
  <si>
    <t>¿ Dar lugar al detrimento de calidad de vida de la comunidad por la pérdida del bien o servicios o los recursos públicos?</t>
  </si>
  <si>
    <t>¿Generar pérdida de información de la Entidad?</t>
  </si>
  <si>
    <t>¿Generar intervención de los órganos de control, de la Fiscalía, u otro ente?</t>
  </si>
  <si>
    <t xml:space="preserve">NOTA: PARA ASEGURAR UN ADECUADO FUNCIONAMIENTO DE LAS FÓRMULAS Y CÁLCULO DEL MAPA GRÁFICO DE RIESGOS SE SUGIERE NO ELIMINAR LAS FILAS SINO DEJARLAS EN BLANCO TAL COMO LA FILA ANTERIOR. 
EN CASO DE TENER QUE INCLUIR RIESGOS ADICIONALES SE SUGIERE COPIAR UNA DE LAS FILAS ANTERIORES E INCLUIRLA ARRIBA DE ESTA </t>
  </si>
  <si>
    <t>¿Dar lugar a procesos sancionatorios?</t>
  </si>
  <si>
    <t>¿Dar lugar a procesos disciplinarios?</t>
  </si>
  <si>
    <t>¿Dar lugar a procesos fiscales?</t>
  </si>
  <si>
    <t>on</t>
  </si>
  <si>
    <t>¿Dar lugar a procesos penales?</t>
  </si>
  <si>
    <t>¿Generar pérdida de credibilidad del sector?</t>
  </si>
  <si>
    <t>¿Ocasionar lesiones físicas o pérdida de vidas humanas?</t>
  </si>
  <si>
    <t>¿Afectar la imagen regional?</t>
  </si>
  <si>
    <t>¿Afectar la imagen nacional?</t>
  </si>
  <si>
    <t>TOTAL DE RESPUESTAS POSITIVAS</t>
  </si>
  <si>
    <t>NIVEL DE IMPACTO DEL RIESGO</t>
  </si>
  <si>
    <r>
      <rPr>
        <rFont val="Calibri"/>
        <b/>
        <color rgb="FF000000"/>
        <sz val="11.0"/>
      </rPr>
      <t>NOTA</t>
    </r>
    <r>
      <rPr>
        <rFont val="Calibri"/>
        <color rgb="FF000000"/>
        <sz val="11.0"/>
      </rPr>
      <t>: Responda cada una de las preguntas seleccionando SI o NO. Una vez haya respondido todas las preguntas el nivel de impacto del riesgo se calculará automáticamente asi:</t>
    </r>
  </si>
  <si>
    <t>DE UNA A CINCO RESPUESTAS AFIRMATIVAS SIGNIFICA UN IMPACTO MODERADO</t>
  </si>
  <si>
    <t>DE SEIS  A ONCE RESPUESTAS AFIRMATIVAS SIGNIFICA UN IMPACTO MAYOR</t>
  </si>
  <si>
    <t>DE DOCE A DIECIOCHO RESPUESTAS AFIRMATIVAS SIGNIFICA UN IMPACTO CATASTROFICO</t>
  </si>
  <si>
    <t>DATOS PARA LOS CÁLCULOS DE LA MATRIZ DEL MAPA DE RIESGOS DE CORRUPCIÓN</t>
  </si>
  <si>
    <r>
      <rPr>
        <rFont val="Calibri"/>
        <b/>
        <color rgb="FF000000"/>
        <sz val="11.0"/>
      </rPr>
      <t>NOTA:</t>
    </r>
    <r>
      <rPr>
        <rFont val="Calibri"/>
        <color rgb="FF000000"/>
        <sz val="11.0"/>
      </rPr>
      <t xml:space="preserve"> Esta hoja contiene los datos para las listas desplegables y los cálculos de las zonas de riesgos, por favor no haga ningún tipo de cambios</t>
    </r>
  </si>
  <si>
    <t>Puntaje</t>
  </si>
  <si>
    <t>OPCIONES DE MANEJO Y/O TRATAMIENTO</t>
  </si>
  <si>
    <r>
      <t>Evitar el riesgo</t>
    </r>
    <r>
      <rPr>
        <rFont val="Calibri"/>
        <color rgb="FF000000"/>
        <sz val="11.0"/>
      </rPr>
      <t>: tomar las medidas encaminadas a prevenir su materialización.</t>
    </r>
  </si>
  <si>
    <r>
      <t>Reducir el riesgo</t>
    </r>
    <r>
      <rPr>
        <rFont val="Calibri"/>
        <color rgb="FF000000"/>
        <sz val="11.0"/>
      </rPr>
      <t>:  tomar medidas encaminadas a disminuir tanto la probabilidad como el impacto.</t>
    </r>
  </si>
  <si>
    <r>
      <rPr>
        <rFont val="Calibri"/>
        <b/>
        <color rgb="FF000000"/>
        <sz val="11.0"/>
      </rPr>
      <t>Transferir el riesgo</t>
    </r>
    <r>
      <rPr>
        <rFont val="Calibri"/>
        <color rgb="FF000000"/>
        <sz val="11.0"/>
      </rPr>
      <t>: reduce su efecto a través del traspaso de las pérdidas a otras organizaciones.</t>
    </r>
  </si>
  <si>
    <r>
      <rPr>
        <rFont val="Calibri"/>
        <b/>
        <color rgb="FF000000"/>
        <sz val="11.0"/>
      </rPr>
      <t>Asumir el riesgo:</t>
    </r>
    <r>
      <rPr>
        <rFont val="Calibri"/>
        <color rgb="FF000000"/>
        <sz val="11.0"/>
      </rPr>
      <t xml:space="preserve"> el responsable del proceso acepta la pérdida residual probable.</t>
    </r>
  </si>
  <si>
    <t>OPCIONES PARA EL IMPACTO</t>
  </si>
  <si>
    <t>Cálculo de la zona de riesgo</t>
  </si>
  <si>
    <t>Zona de riesgo</t>
  </si>
  <si>
    <t>5. Baja</t>
  </si>
  <si>
    <t>10. Baja</t>
  </si>
  <si>
    <t>15. Moderada</t>
  </si>
  <si>
    <t>20. Moderada</t>
  </si>
  <si>
    <t>25. Moderada</t>
  </si>
  <si>
    <t>30. Alta</t>
  </si>
  <si>
    <t>40. Alta</t>
  </si>
  <si>
    <t>50. Alta</t>
  </si>
  <si>
    <t>60. Extrema</t>
  </si>
  <si>
    <t>80. Extrema</t>
  </si>
  <si>
    <t>100. Extrema</t>
  </si>
  <si>
    <t>Calificación del Riesgo de Corrupción Impacto</t>
  </si>
  <si>
    <t>Respuesta</t>
  </si>
  <si>
    <t>Descripción</t>
  </si>
  <si>
    <t>Nivel</t>
  </si>
  <si>
    <t>1 a 5</t>
  </si>
  <si>
    <t>6 a 11</t>
  </si>
  <si>
    <t>12 a 18</t>
  </si>
</sst>
</file>

<file path=xl/styles.xml><?xml version="1.0" encoding="utf-8"?>
<styleSheet xmlns="http://schemas.openxmlformats.org/spreadsheetml/2006/main" xmlns:x14ac="http://schemas.microsoft.com/office/spreadsheetml/2009/9/ac" xmlns:mc="http://schemas.openxmlformats.org/markup-compatibility/2006">
  <fonts count="15">
    <font>
      <sz val="11.0"/>
      <color rgb="FF000000"/>
      <name val="Calibri"/>
    </font>
    <font>
      <b/>
      <sz val="11.0"/>
      <color rgb="FF000000"/>
      <name val="Calibri"/>
    </font>
    <font>
      <b/>
      <sz val="11.0"/>
      <color rgb="FFFFFFFF"/>
      <name val="Calibri"/>
    </font>
    <font/>
    <font>
      <b/>
      <sz val="18.0"/>
      <color rgb="FF000000"/>
      <name val="Calibri"/>
    </font>
    <font>
      <sz val="11.0"/>
      <name val="Calibri"/>
    </font>
    <font>
      <b/>
      <sz val="16.0"/>
      <color rgb="FFFFFFFF"/>
      <name val="Calibri"/>
    </font>
    <font>
      <b/>
      <sz val="11.0"/>
      <name val="Calibri"/>
    </font>
    <font>
      <sz val="12.0"/>
      <color rgb="FF000000"/>
      <name val="Calibri"/>
    </font>
    <font>
      <b/>
      <sz val="16.0"/>
      <color rgb="FF000000"/>
      <name val="Calibri"/>
    </font>
    <font>
      <sz val="10.0"/>
      <name val="Arial"/>
    </font>
    <font>
      <sz val="10.0"/>
      <color rgb="FF000000"/>
      <name val="Arial"/>
    </font>
    <font>
      <b/>
      <sz val="16.0"/>
      <color rgb="FF1F3864"/>
      <name val="Calibri"/>
    </font>
    <font>
      <b/>
      <sz val="14.0"/>
      <color rgb="FF000000"/>
      <name val="Calibri"/>
    </font>
    <font>
      <sz val="14.0"/>
      <color rgb="FF000000"/>
      <name val="Calibri"/>
    </font>
  </fonts>
  <fills count="13">
    <fill>
      <patternFill patternType="none"/>
    </fill>
    <fill>
      <patternFill patternType="lightGray"/>
    </fill>
    <fill>
      <patternFill patternType="solid">
        <fgColor rgb="FF0079D1"/>
        <bgColor rgb="FF0079D1"/>
      </patternFill>
    </fill>
    <fill>
      <patternFill patternType="solid">
        <fgColor rgb="FF4472C4"/>
        <bgColor rgb="FF4472C4"/>
      </patternFill>
    </fill>
    <fill>
      <patternFill patternType="solid">
        <fgColor rgb="FFFFFFFF"/>
        <bgColor rgb="FFFFFFFF"/>
      </patternFill>
    </fill>
    <fill>
      <patternFill patternType="solid">
        <fgColor rgb="FFF2F2F2"/>
        <bgColor rgb="FFF2F2F2"/>
      </patternFill>
    </fill>
    <fill>
      <patternFill patternType="solid">
        <fgColor rgb="FFA5A5A5"/>
        <bgColor rgb="FFA5A5A5"/>
      </patternFill>
    </fill>
    <fill>
      <patternFill patternType="solid">
        <fgColor rgb="FFFFFF00"/>
        <bgColor rgb="FFFFFF00"/>
      </patternFill>
    </fill>
    <fill>
      <patternFill patternType="solid">
        <fgColor rgb="FFFFC000"/>
        <bgColor rgb="FFFFC000"/>
      </patternFill>
    </fill>
    <fill>
      <patternFill patternType="solid">
        <fgColor rgb="FFFF0000"/>
        <bgColor rgb="FFFF0000"/>
      </patternFill>
    </fill>
    <fill>
      <patternFill patternType="solid">
        <fgColor rgb="FF00B050"/>
        <bgColor rgb="FF00B050"/>
      </patternFill>
    </fill>
    <fill>
      <patternFill patternType="solid">
        <fgColor rgb="FF0070C0"/>
        <bgColor rgb="FF0070C0"/>
      </patternFill>
    </fill>
    <fill>
      <patternFill patternType="solid">
        <fgColor rgb="FFD8D8D8"/>
        <bgColor rgb="FFD8D8D8"/>
      </patternFill>
    </fill>
  </fills>
  <borders count="116">
    <border/>
    <border>
      <left style="thin">
        <color rgb="FF000000"/>
      </left>
      <top style="thin">
        <color rgb="FF000000"/>
      </top>
      <bottom style="thin">
        <color rgb="FF000000"/>
      </bottom>
    </border>
    <border>
      <left style="medium">
        <color rgb="FF000000"/>
      </left>
      <top style="medium">
        <color rgb="FF000000"/>
      </top>
      <bottom style="double">
        <color rgb="FFFFFFFF"/>
      </bottom>
    </border>
    <border>
      <top style="medium">
        <color rgb="FF000000"/>
      </top>
      <bottom style="double">
        <color rgb="FFFFFFFF"/>
      </bottom>
    </border>
    <border>
      <top style="thin">
        <color rgb="FF000000"/>
      </top>
      <bottom style="thin">
        <color rgb="FF000000"/>
      </bottom>
    </border>
    <border>
      <right style="medium">
        <color rgb="FF000000"/>
      </right>
      <top style="medium">
        <color rgb="FF000000"/>
      </top>
      <bottom style="double">
        <color rgb="FFFFFFFF"/>
      </bottom>
    </border>
    <border>
      <right style="thin">
        <color rgb="FF000000"/>
      </right>
      <top style="thin">
        <color rgb="FF000000"/>
      </top>
      <bottom style="thin">
        <color rgb="FF000000"/>
      </bottom>
    </border>
    <border>
      <left style="medium">
        <color rgb="FF000000"/>
      </left>
      <top/>
      <bottom/>
    </border>
    <border>
      <top/>
      <bottom/>
    </border>
    <border>
      <right style="medium">
        <color rgb="FF000000"/>
      </right>
      <top/>
      <bottom/>
    </border>
    <border>
      <left style="medium">
        <color rgb="FF000000"/>
      </left>
      <top style="thin">
        <color rgb="FFFFFFFF"/>
      </top>
      <bottom style="double">
        <color rgb="FFFFFFFF"/>
      </bottom>
    </border>
    <border>
      <top style="thin">
        <color rgb="FFFFFFFF"/>
      </top>
      <bottom style="double">
        <color rgb="FFFFFFFF"/>
      </bottom>
    </border>
    <border>
      <left style="thin">
        <color rgb="FF000000"/>
      </left>
      <right style="thin">
        <color rgb="FF000000"/>
      </right>
      <top style="thin">
        <color rgb="FF000000"/>
      </top>
      <bottom style="thin">
        <color rgb="FF000000"/>
      </bottom>
    </border>
    <border>
      <right style="thin">
        <color rgb="FFFFFFFF"/>
      </right>
      <top style="thin">
        <color rgb="FFFFFFFF"/>
      </top>
      <bottom style="double">
        <color rgb="FFFFFFFF"/>
      </bottom>
    </border>
    <border>
      <left style="thin">
        <color rgb="FF000000"/>
      </left>
      <right style="thin">
        <color rgb="FF000000"/>
      </right>
      <top style="thin">
        <color rgb="FF000000"/>
      </top>
    </border>
    <border>
      <left style="thin">
        <color rgb="FFFFFFFF"/>
      </left>
      <top style="thin">
        <color rgb="FFFFFFFF"/>
      </top>
      <bottom style="double">
        <color rgb="FFFFFFFF"/>
      </bottom>
    </border>
    <border>
      <left style="thin">
        <color rgb="FF000000"/>
      </left>
      <top style="thin">
        <color rgb="FF000000"/>
      </top>
    </border>
    <border>
      <left style="thin">
        <color rgb="FFFFFFFF"/>
      </left>
      <right style="thin">
        <color rgb="FFFFFFFF"/>
      </right>
      <top style="thin">
        <color rgb="FFFFFFFF"/>
      </top>
    </border>
    <border>
      <top style="thin">
        <color rgb="FF000000"/>
      </top>
    </border>
    <border>
      <left style="thin">
        <color rgb="FFFFFFFF"/>
      </left>
      <top style="thin">
        <color rgb="FFFFFFFF"/>
      </top>
    </border>
    <border>
      <right style="thin">
        <color rgb="FF000000"/>
      </right>
      <top style="thin">
        <color rgb="FF000000"/>
      </top>
    </border>
    <border>
      <top style="thin">
        <color rgb="FFFFFFFF"/>
      </top>
    </border>
    <border>
      <left style="thin">
        <color rgb="FF000000"/>
      </left>
      <right style="thin">
        <color rgb="FF000000"/>
      </right>
    </border>
    <border>
      <right style="medium">
        <color rgb="FF000000"/>
      </right>
      <top style="thin">
        <color rgb="FFFFFFFF"/>
      </top>
    </border>
    <border>
      <left style="thin">
        <color rgb="FF000000"/>
      </left>
      <bottom style="thin">
        <color rgb="FF000000"/>
      </bottom>
    </border>
    <border>
      <bottom style="thin">
        <color rgb="FF000000"/>
      </bottom>
    </border>
    <border>
      <left style="medium">
        <color rgb="FF000000"/>
      </left>
      <right style="thin">
        <color rgb="FF000000"/>
      </right>
      <top style="thin">
        <color rgb="FF000000"/>
      </top>
    </border>
    <border>
      <right style="thin">
        <color rgb="FF000000"/>
      </right>
      <bottom style="thin">
        <color rgb="FF000000"/>
      </bottom>
    </border>
    <border>
      <left/>
      <right style="thin">
        <color rgb="FFFFFFFF"/>
      </right>
      <top/>
    </border>
    <border>
      <left style="thin">
        <color rgb="FFFFFFFF"/>
      </left>
      <right style="thin">
        <color rgb="FFFFFFFF"/>
      </right>
      <top/>
    </border>
    <border>
      <left style="thin">
        <color rgb="FFFFFFFF"/>
      </left>
      <top/>
    </border>
    <border>
      <top/>
    </border>
    <border>
      <right style="thin">
        <color rgb="FFFFFFFF"/>
      </right>
      <top/>
    </border>
    <border>
      <left style="thin">
        <color rgb="FF000000"/>
      </left>
      <right style="thin">
        <color rgb="FF000000"/>
      </right>
      <bottom style="thin">
        <color rgb="FF000000"/>
      </bottom>
    </border>
    <border>
      <left style="thin">
        <color rgb="FFFFFFFF"/>
      </left>
      <right style="thin">
        <color rgb="FFFFFFFF"/>
      </right>
    </border>
    <border>
      <left style="thin">
        <color rgb="FFFFFFFF"/>
      </left>
      <bottom style="double">
        <color rgb="FFFFFFFF"/>
      </bottom>
    </border>
    <border>
      <bottom style="double">
        <color rgb="FFFFFFFF"/>
      </bottom>
    </border>
    <border>
      <right style="medium">
        <color rgb="FF000000"/>
      </right>
      <bottom style="double">
        <color rgb="FFFFFFFF"/>
      </bottom>
    </border>
    <border>
      <left style="medium">
        <color rgb="FF000000"/>
      </left>
      <right style="thin">
        <color rgb="FF000000"/>
      </right>
    </border>
    <border>
      <left/>
      <right/>
      <top/>
      <bottom/>
    </border>
    <border>
      <left/>
      <right style="thin">
        <color rgb="FFFFFFFF"/>
      </right>
    </border>
    <border>
      <left style="thin">
        <color rgb="FFFFFFFF"/>
      </left>
      <bottom style="thin">
        <color rgb="FFFFFFFF"/>
      </bottom>
    </border>
    <border>
      <bottom style="thin">
        <color rgb="FFFFFFFF"/>
      </bottom>
    </border>
    <border>
      <right style="thin">
        <color rgb="FFFFFFFF"/>
      </right>
      <bottom style="thin">
        <color rgb="FFFFFFFF"/>
      </bottom>
    </border>
    <border>
      <right style="thin">
        <color rgb="FFFFFFFF"/>
      </right>
      <bottom style="double">
        <color rgb="FFFFFFFF"/>
      </bottom>
    </border>
    <border>
      <left style="thin">
        <color rgb="FFFFFFFF"/>
      </left>
      <right style="medium">
        <color rgb="FF000000"/>
      </right>
      <top/>
    </border>
    <border>
      <left style="medium">
        <color rgb="FF000000"/>
      </left>
      <right style="thin">
        <color rgb="FF000000"/>
      </right>
      <bottom style="double">
        <color rgb="FF000000"/>
      </bottom>
    </border>
    <border>
      <left/>
      <right style="thin">
        <color rgb="FFFFFFFF"/>
      </right>
      <bottom style="double">
        <color rgb="FFFFFFFF"/>
      </bottom>
    </border>
    <border>
      <left style="thin">
        <color rgb="FFFFFFFF"/>
      </left>
      <right style="thin">
        <color rgb="FFFFFFFF"/>
      </right>
      <bottom style="double">
        <color rgb="FFFFFFFF"/>
      </bottom>
    </border>
    <border>
      <left style="thin">
        <color rgb="FFFFFFFF"/>
      </left>
      <right style="thin">
        <color rgb="FFFFFFFF"/>
      </right>
      <top style="thin">
        <color rgb="FFFFFFFF"/>
      </top>
      <bottom style="double">
        <color rgb="FFFFFFFF"/>
      </bottom>
    </border>
    <border>
      <left style="thin">
        <color rgb="FFFFFFFF"/>
      </left>
      <right style="thin">
        <color rgb="FFFFFFFF"/>
      </right>
      <top/>
      <bottom style="double">
        <color rgb="FFFFFFFF"/>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thin">
        <color rgb="FFFFFFFF"/>
      </left>
      <right style="medium">
        <color rgb="FF000000"/>
      </right>
      <bottom style="double">
        <color rgb="FFFFFFFF"/>
      </bottom>
    </border>
    <border>
      <left style="medium">
        <color rgb="FF000000"/>
      </left>
      <right style="thin">
        <color rgb="FF000000"/>
      </right>
      <top/>
      <bottom style="thin">
        <color rgb="FF000000"/>
      </bottom>
    </border>
    <border>
      <left style="medium">
        <color rgb="FF000000"/>
      </left>
      <top style="thin">
        <color rgb="FF000000"/>
      </top>
      <bottom style="thin">
        <color rgb="FF000000"/>
      </bottom>
    </border>
    <border>
      <right style="medium">
        <color rgb="FF000000"/>
      </right>
      <top style="thin">
        <color rgb="FF000000"/>
      </top>
      <bottom style="thin">
        <color rgb="FF000000"/>
      </bottom>
    </border>
    <border>
      <left style="medium">
        <color rgb="FF000000"/>
      </left>
      <right/>
      <top/>
      <bottom/>
    </border>
    <border>
      <left/>
      <right style="medium">
        <color rgb="FF000000"/>
      </right>
      <top/>
      <bottom/>
    </border>
    <border>
      <left style="medium">
        <color rgb="FF000000"/>
      </left>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bottom style="thin">
        <color rgb="FF000000"/>
      </bottom>
    </border>
    <border>
      <right style="medium">
        <color rgb="FF000000"/>
      </right>
    </border>
    <border>
      <left style="thin">
        <color rgb="FF000000"/>
      </left>
      <right style="medium">
        <color rgb="FF000000"/>
      </right>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top style="medium">
        <color rgb="FF000000"/>
      </top>
      <bottom style="double">
        <color rgb="FF000000"/>
      </bottom>
    </border>
    <border>
      <top style="medium">
        <color rgb="FF000000"/>
      </top>
      <bottom style="double">
        <color rgb="FF000000"/>
      </bottom>
    </border>
    <border>
      <right style="medium">
        <color rgb="FF000000"/>
      </right>
      <top style="medium">
        <color rgb="FF000000"/>
      </top>
      <bottom style="double">
        <color rgb="FF000000"/>
      </bottom>
    </border>
    <border>
      <left style="medium">
        <color rgb="FF000000"/>
      </left>
      <right style="thin">
        <color rgb="FF000000"/>
      </right>
      <top style="thin">
        <color rgb="FF000000"/>
      </top>
      <bottom style="double">
        <color rgb="FF000000"/>
      </bottom>
    </border>
    <border>
      <bottom style="double">
        <color rgb="FF000000"/>
      </bottom>
    </border>
    <border>
      <right style="medium">
        <color rgb="FF000000"/>
      </right>
      <bottom style="double">
        <color rgb="FF000000"/>
      </bottom>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000000"/>
      </left>
      <right style="thin">
        <color rgb="FF000000"/>
      </right>
      <top style="thin">
        <color rgb="FF000000"/>
      </top>
      <bottom/>
    </border>
    <border>
      <left style="thin">
        <color rgb="FF000000"/>
      </left>
    </border>
    <border>
      <right style="thin">
        <color rgb="FF000000"/>
      </right>
    </border>
    <border>
      <left style="thin">
        <color rgb="FF000000"/>
      </left>
      <right style="medium">
        <color rgb="FF000000"/>
      </right>
      <top style="medium">
        <color rgb="FF000000"/>
      </top>
    </border>
    <border>
      <left style="thin">
        <color rgb="FF000000"/>
      </left>
      <right style="thin">
        <color rgb="FF000000"/>
      </right>
      <top style="thin">
        <color rgb="FF000000"/>
      </top>
      <bottom/>
    </border>
    <border>
      <left style="medium">
        <color rgb="FF000000"/>
      </left>
      <right style="thin">
        <color rgb="FF000000"/>
      </right>
      <bottom style="thin">
        <color rgb="FF000000"/>
      </bottom>
    </border>
    <border>
      <left style="thin">
        <color rgb="FF000000"/>
      </left>
      <right style="medium">
        <color rgb="FF000000"/>
      </right>
      <top style="thin">
        <color rgb="FF000000"/>
      </top>
    </border>
    <border>
      <left style="thin">
        <color rgb="FF000000"/>
      </left>
      <right style="thin">
        <color rgb="FF000000"/>
      </right>
      <top style="thin">
        <color rgb="FF000000"/>
      </top>
      <bottom style="double">
        <color rgb="FF000000"/>
      </bottom>
    </border>
    <border>
      <left style="thin">
        <color rgb="FF000000"/>
      </left>
      <right style="medium">
        <color rgb="FF000000"/>
      </right>
      <top style="thin">
        <color rgb="FF000000"/>
      </top>
      <bottom style="double">
        <color rgb="FF000000"/>
      </bottom>
    </border>
    <border>
      <left style="medium">
        <color rgb="FF000000"/>
      </left>
      <top style="double">
        <color rgb="FF000000"/>
      </top>
      <bottom style="double">
        <color rgb="FF000000"/>
      </bottom>
    </border>
    <border>
      <top style="double">
        <color rgb="FF000000"/>
      </top>
      <bottom style="double">
        <color rgb="FF000000"/>
      </bottom>
    </border>
    <border>
      <right style="medium">
        <color rgb="FF000000"/>
      </right>
      <top style="double">
        <color rgb="FF000000"/>
      </top>
      <bottom style="double">
        <color rgb="FF000000"/>
      </bottom>
    </border>
    <border>
      <left style="medium">
        <color rgb="FF000000"/>
      </left>
      <top/>
      <bottom style="medium">
        <color rgb="FF000000"/>
      </bottom>
    </border>
    <border>
      <top/>
      <bottom style="medium">
        <color rgb="FF000000"/>
      </bottom>
    </border>
    <border>
      <right style="medium">
        <color rgb="FF000000"/>
      </right>
      <top/>
      <bottom style="medium">
        <color rgb="FF000000"/>
      </bottom>
    </border>
    <border>
      <left style="thin">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top style="medium">
        <color rgb="FF000000"/>
      </top>
    </border>
    <border>
      <top style="medium">
        <color rgb="FF000000"/>
      </top>
    </border>
    <border>
      <right style="medium">
        <color rgb="FF000000"/>
      </right>
      <top style="medium">
        <color rgb="FF000000"/>
      </top>
    </border>
    <border>
      <left style="thin">
        <color rgb="FF000000"/>
      </left>
      <top style="medium">
        <color rgb="FF000000"/>
      </top>
      <bottom/>
    </border>
    <border>
      <top style="medium">
        <color rgb="FF000000"/>
      </top>
      <bottom/>
    </border>
    <border>
      <right style="thin">
        <color rgb="FF000000"/>
      </right>
      <top style="medium">
        <color rgb="FF000000"/>
      </top>
      <bottom/>
    </border>
    <border>
      <left style="thin">
        <color rgb="FF000000"/>
      </left>
      <top style="medium">
        <color rgb="FF000000"/>
      </top>
      <bottom style="thin">
        <color rgb="FF000000"/>
      </bottom>
    </border>
    <border>
      <right style="thin">
        <color rgb="FF000000"/>
      </right>
      <top style="medium">
        <color rgb="FF000000"/>
      </top>
      <bottom style="thin">
        <color rgb="FF000000"/>
      </bottom>
    </border>
    <border>
      <left style="medium">
        <color rgb="FF000000"/>
      </left>
      <top style="thin">
        <color rgb="FF000000"/>
      </top>
      <bottom style="double">
        <color rgb="FF000000"/>
      </bottom>
    </border>
    <border>
      <right style="medium">
        <color rgb="FF000000"/>
      </right>
      <top style="thin">
        <color rgb="FF000000"/>
      </top>
      <bottom style="double">
        <color rgb="FF000000"/>
      </bottom>
    </border>
    <border>
      <left style="medium">
        <color rgb="FF000000"/>
      </left>
      <right style="medium">
        <color rgb="FF000000"/>
      </right>
      <top style="medium">
        <color rgb="FF000000"/>
      </top>
      <bottom style="double">
        <color rgb="FF000000"/>
      </bottom>
    </border>
    <border>
      <left style="medium">
        <color rgb="FF000000"/>
      </left>
      <right style="medium">
        <color rgb="FF000000"/>
      </right>
    </border>
    <border>
      <left style="medium">
        <color rgb="FF000000"/>
      </left>
      <right style="medium">
        <color rgb="FF000000"/>
      </right>
      <bottom style="medium">
        <color rgb="FF000000"/>
      </bottom>
    </border>
  </borders>
  <cellStyleXfs count="1">
    <xf borderId="0" fillId="0" fontId="0" numFmtId="0" applyAlignment="1" applyFont="1"/>
  </cellStyleXfs>
  <cellXfs count="235">
    <xf borderId="0" fillId="0" fontId="0" numFmtId="0" xfId="0" applyAlignment="1" applyFont="1">
      <alignment readingOrder="0" shrinkToFit="0" vertical="bottom" wrapText="0"/>
    </xf>
    <xf borderId="0" fillId="0" fontId="0" numFmtId="0" xfId="0" applyFont="1"/>
    <xf borderId="0" fillId="0" fontId="1" numFmtId="0" xfId="0" applyFont="1"/>
    <xf borderId="1" fillId="2" fontId="2" numFmtId="0" xfId="0" applyAlignment="1" applyBorder="1" applyFill="1" applyFont="1">
      <alignment horizontal="center" shrinkToFit="0" vertical="center" wrapText="1"/>
    </xf>
    <xf borderId="2" fillId="3" fontId="1" numFmtId="0" xfId="0" applyAlignment="1" applyBorder="1" applyFill="1" applyFont="1">
      <alignment horizontal="center"/>
    </xf>
    <xf borderId="3" fillId="0" fontId="3" numFmtId="0" xfId="0" applyBorder="1" applyFont="1"/>
    <xf borderId="4" fillId="0" fontId="3" numFmtId="0" xfId="0" applyBorder="1" applyFont="1"/>
    <xf borderId="5" fillId="0" fontId="3" numFmtId="0" xfId="0" applyBorder="1" applyFont="1"/>
    <xf borderId="6" fillId="0" fontId="3" numFmtId="0" xfId="0" applyBorder="1" applyFont="1"/>
    <xf borderId="7" fillId="4" fontId="4" numFmtId="0" xfId="0" applyAlignment="1" applyBorder="1" applyFill="1" applyFont="1">
      <alignment horizontal="center" shrinkToFit="0" vertical="center" wrapText="1"/>
    </xf>
    <xf borderId="1" fillId="4" fontId="4" numFmtId="0" xfId="0" applyAlignment="1" applyBorder="1" applyFont="1">
      <alignment horizontal="center" shrinkToFit="0" vertical="center" wrapText="1"/>
    </xf>
    <xf borderId="8" fillId="0" fontId="3" numFmtId="0" xfId="0" applyBorder="1" applyFont="1"/>
    <xf borderId="9" fillId="0" fontId="3" numFmtId="0" xfId="0" applyBorder="1" applyFont="1"/>
    <xf borderId="1" fillId="2" fontId="2" numFmtId="0" xfId="0" applyAlignment="1" applyBorder="1" applyFont="1">
      <alignment horizontal="center" vertical="center"/>
    </xf>
    <xf borderId="10" fillId="2" fontId="2" numFmtId="0" xfId="0" applyAlignment="1" applyBorder="1" applyFont="1">
      <alignment horizontal="center" shrinkToFit="0" vertical="center" wrapText="1"/>
    </xf>
    <xf borderId="11" fillId="0" fontId="3" numFmtId="0" xfId="0" applyBorder="1" applyFont="1"/>
    <xf borderId="12" fillId="2" fontId="2" numFmtId="0" xfId="0" applyAlignment="1" applyBorder="1" applyFont="1">
      <alignment vertical="center"/>
    </xf>
    <xf borderId="13" fillId="0" fontId="3" numFmtId="0" xfId="0" applyBorder="1" applyFont="1"/>
    <xf borderId="14" fillId="2" fontId="2" numFmtId="0" xfId="0" applyAlignment="1" applyBorder="1" applyFont="1">
      <alignment horizontal="center" shrinkToFit="0" vertical="center" wrapText="1"/>
    </xf>
    <xf borderId="15" fillId="2" fontId="2" numFmtId="0" xfId="0" applyAlignment="1" applyBorder="1" applyFont="1">
      <alignment horizontal="center" vertical="center"/>
    </xf>
    <xf borderId="16" fillId="2" fontId="2" numFmtId="0" xfId="0" applyAlignment="1" applyBorder="1" applyFont="1">
      <alignment horizontal="center" shrinkToFit="0" vertical="center" wrapText="1"/>
    </xf>
    <xf borderId="17" fillId="2" fontId="2" numFmtId="0" xfId="0" applyAlignment="1" applyBorder="1" applyFont="1">
      <alignment horizontal="center" shrinkToFit="0" vertical="center" wrapText="1"/>
    </xf>
    <xf borderId="18" fillId="0" fontId="3" numFmtId="0" xfId="0" applyBorder="1" applyFont="1"/>
    <xf borderId="19" fillId="2" fontId="2" numFmtId="0" xfId="0" applyAlignment="1" applyBorder="1" applyFont="1">
      <alignment horizontal="center" shrinkToFit="0" vertical="center" wrapText="1"/>
    </xf>
    <xf borderId="20" fillId="0" fontId="3" numFmtId="0" xfId="0" applyBorder="1" applyFont="1"/>
    <xf borderId="21" fillId="0" fontId="3" numFmtId="0" xfId="0" applyBorder="1" applyFont="1"/>
    <xf borderId="12" fillId="2" fontId="2" numFmtId="0" xfId="0" applyAlignment="1" applyBorder="1" applyFont="1">
      <alignment shrinkToFit="0" vertical="center" wrapText="1"/>
    </xf>
    <xf borderId="22" fillId="0" fontId="3" numFmtId="0" xfId="0" applyBorder="1" applyFont="1"/>
    <xf borderId="23" fillId="0" fontId="3" numFmtId="0" xfId="0" applyBorder="1" applyFont="1"/>
    <xf borderId="24" fillId="0" fontId="3" numFmtId="0" xfId="0" applyBorder="1" applyFont="1"/>
    <xf borderId="25" fillId="0" fontId="3" numFmtId="0" xfId="0" applyBorder="1" applyFont="1"/>
    <xf borderId="26" fillId="0" fontId="1" numFmtId="0" xfId="0" applyAlignment="1" applyBorder="1" applyFont="1">
      <alignment horizontal="center" vertical="center"/>
    </xf>
    <xf borderId="27" fillId="0" fontId="3" numFmtId="0" xfId="0" applyBorder="1" applyFont="1"/>
    <xf borderId="28" fillId="2" fontId="2" numFmtId="0" xfId="0" applyAlignment="1" applyBorder="1" applyFont="1">
      <alignment horizontal="center" shrinkToFit="0" vertical="center" wrapText="1"/>
    </xf>
    <xf borderId="29" fillId="2" fontId="2" numFmtId="0" xfId="0" applyAlignment="1" applyBorder="1" applyFont="1">
      <alignment horizontal="center" shrinkToFit="0" vertical="center" wrapText="1"/>
    </xf>
    <xf borderId="30" fillId="2" fontId="2" numFmtId="0" xfId="0" applyAlignment="1" applyBorder="1" applyFont="1">
      <alignment horizontal="center" shrinkToFit="0" vertical="center" wrapText="1"/>
    </xf>
    <xf borderId="31" fillId="0" fontId="3" numFmtId="0" xfId="0" applyBorder="1" applyFont="1"/>
    <xf borderId="32" fillId="0" fontId="3" numFmtId="0" xfId="0" applyBorder="1" applyFont="1"/>
    <xf borderId="33" fillId="0" fontId="3" numFmtId="0" xfId="0" applyBorder="1" applyFont="1"/>
    <xf borderId="34" fillId="0" fontId="3" numFmtId="0" xfId="0" applyBorder="1" applyFont="1"/>
    <xf borderId="35" fillId="0" fontId="3" numFmtId="0" xfId="0" applyBorder="1" applyFont="1"/>
    <xf borderId="12" fillId="2" fontId="2" numFmtId="0" xfId="0" applyAlignment="1" applyBorder="1" applyFont="1">
      <alignment horizontal="center" shrinkToFit="0" textRotation="90" vertical="center" wrapText="1"/>
    </xf>
    <xf borderId="36" fillId="0" fontId="3" numFmtId="0" xfId="0" applyBorder="1" applyFont="1"/>
    <xf borderId="37" fillId="0" fontId="3" numFmtId="0" xfId="0" applyBorder="1" applyFont="1"/>
    <xf borderId="38" fillId="0" fontId="3" numFmtId="0" xfId="0" applyBorder="1" applyFont="1"/>
    <xf borderId="39" fillId="4" fontId="0" numFmtId="0" xfId="0" applyBorder="1" applyFont="1"/>
    <xf borderId="40" fillId="0" fontId="3" numFmtId="0" xfId="0" applyBorder="1" applyFont="1"/>
    <xf borderId="12" fillId="5" fontId="5" numFmtId="0" xfId="0" applyAlignment="1" applyBorder="1" applyFill="1" applyFont="1">
      <alignment horizontal="left" shrinkToFit="0" vertical="center" wrapText="1"/>
    </xf>
    <xf borderId="41" fillId="0" fontId="3" numFmtId="0" xfId="0" applyBorder="1" applyFont="1"/>
    <xf borderId="12" fillId="5" fontId="5" numFmtId="0" xfId="0" applyAlignment="1" applyBorder="1" applyFont="1">
      <alignment shrinkToFit="0" vertical="top" wrapText="1"/>
    </xf>
    <xf borderId="42" fillId="0" fontId="3" numFmtId="0" xfId="0" applyBorder="1" applyFont="1"/>
    <xf borderId="12" fillId="5" fontId="0" numFmtId="0" xfId="0" applyAlignment="1" applyBorder="1" applyFont="1">
      <alignment horizontal="left" shrinkToFit="0" vertical="top" wrapText="1"/>
    </xf>
    <xf borderId="43" fillId="0" fontId="3" numFmtId="0" xfId="0" applyBorder="1" applyFont="1"/>
    <xf borderId="12" fillId="5" fontId="5" numFmtId="49" xfId="0" applyAlignment="1" applyBorder="1" applyFont="1" applyNumberFormat="1">
      <alignment horizontal="center" shrinkToFit="0" vertical="center" wrapText="1"/>
    </xf>
    <xf borderId="44" fillId="0" fontId="3" numFmtId="0" xfId="0" applyBorder="1" applyFont="1"/>
    <xf borderId="12" fillId="6" fontId="2" numFmtId="0" xfId="0" applyAlignment="1" applyBorder="1" applyFill="1" applyFont="1">
      <alignment horizontal="center" shrinkToFit="0" vertical="center" wrapText="1"/>
    </xf>
    <xf borderId="45" fillId="2" fontId="2" numFmtId="0" xfId="0" applyAlignment="1" applyBorder="1" applyFont="1">
      <alignment horizontal="center" shrinkToFit="0" vertical="center" wrapText="1"/>
    </xf>
    <xf borderId="46" fillId="0" fontId="3" numFmtId="0" xfId="0" applyBorder="1" applyFont="1"/>
    <xf borderId="12" fillId="5" fontId="5" numFmtId="0" xfId="0" applyAlignment="1" applyBorder="1" applyFont="1">
      <alignment horizontal="left" shrinkToFit="0" vertical="top" wrapText="1"/>
    </xf>
    <xf borderId="47" fillId="0" fontId="3" numFmtId="0" xfId="0" applyBorder="1" applyFont="1"/>
    <xf borderId="48" fillId="0" fontId="3" numFmtId="0" xfId="0" applyBorder="1" applyFont="1"/>
    <xf borderId="12" fillId="5" fontId="0" numFmtId="0" xfId="0" applyAlignment="1" applyBorder="1" applyFont="1">
      <alignment horizontal="left" readingOrder="1" shrinkToFit="0" vertical="center" wrapText="1"/>
    </xf>
    <xf borderId="12" fillId="5" fontId="0" numFmtId="0" xfId="0" applyAlignment="1" applyBorder="1" applyFont="1">
      <alignment horizontal="left" shrinkToFit="0" vertical="center" wrapText="1"/>
    </xf>
    <xf borderId="49" fillId="2" fontId="2" numFmtId="0" xfId="0" applyAlignment="1" applyBorder="1" applyFont="1">
      <alignment horizontal="center" shrinkToFit="0" textRotation="90" vertical="center" wrapText="1"/>
    </xf>
    <xf borderId="0" fillId="0" fontId="5" numFmtId="0" xfId="0" applyAlignment="1" applyFont="1">
      <alignment horizontal="left" shrinkToFit="0" vertical="center" wrapText="1"/>
    </xf>
    <xf borderId="0" fillId="0" fontId="6" numFmtId="0" xfId="0" applyFont="1"/>
    <xf borderId="50" fillId="2" fontId="2" numFmtId="0" xfId="0" applyAlignment="1" applyBorder="1" applyFont="1">
      <alignment horizontal="center" shrinkToFit="0" textRotation="90" vertical="center" wrapText="1"/>
    </xf>
    <xf borderId="1" fillId="2" fontId="6" numFmtId="0" xfId="0" applyAlignment="1" applyBorder="1" applyFont="1">
      <alignment horizontal="left" shrinkToFit="0" vertical="center" wrapText="1"/>
    </xf>
    <xf borderId="51" fillId="2" fontId="2" numFmtId="0" xfId="0" applyAlignment="1" applyBorder="1" applyFont="1">
      <alignment horizontal="center" shrinkToFit="0" vertical="center" wrapText="1"/>
    </xf>
    <xf borderId="12" fillId="0" fontId="7" numFmtId="49" xfId="0" applyAlignment="1" applyBorder="1" applyFont="1" applyNumberFormat="1">
      <alignment horizontal="left" shrinkToFit="0" vertical="center" wrapText="1"/>
    </xf>
    <xf borderId="52" fillId="0" fontId="3" numFmtId="0" xfId="0" applyBorder="1" applyFont="1"/>
    <xf borderId="12" fillId="0" fontId="5" numFmtId="0" xfId="0" applyAlignment="1" applyBorder="1" applyFont="1">
      <alignment shrinkToFit="0" vertical="center" wrapText="1"/>
    </xf>
    <xf borderId="53" fillId="0" fontId="3" numFmtId="0" xfId="0" applyBorder="1" applyFont="1"/>
    <xf borderId="54" fillId="0" fontId="3" numFmtId="0" xfId="0" applyBorder="1" applyFont="1"/>
    <xf borderId="55" fillId="4" fontId="0" numFmtId="0" xfId="0" applyAlignment="1" applyBorder="1" applyFont="1">
      <alignment horizontal="center" vertical="center"/>
    </xf>
    <xf borderId="14" fillId="0" fontId="5" numFmtId="0" xfId="0" applyAlignment="1" applyBorder="1" applyFont="1">
      <alignment horizontal="left" shrinkToFit="0" vertical="top" wrapText="1"/>
    </xf>
    <xf borderId="33" fillId="0" fontId="7" numFmtId="0" xfId="0" applyAlignment="1" applyBorder="1" applyFont="1">
      <alignment horizontal="left" shrinkToFit="0" vertical="center" wrapText="1"/>
    </xf>
    <xf borderId="33" fillId="0" fontId="5" numFmtId="0" xfId="0" applyAlignment="1" applyBorder="1" applyFont="1">
      <alignment shrinkToFit="0" vertical="center" wrapText="1"/>
    </xf>
    <xf borderId="14" fillId="0" fontId="5" numFmtId="0" xfId="0" applyAlignment="1" applyBorder="1" applyFont="1">
      <alignment shrinkToFit="0" vertical="top" wrapText="1"/>
    </xf>
    <xf borderId="56" fillId="4" fontId="4" numFmtId="0" xfId="0" applyAlignment="1" applyBorder="1" applyFont="1">
      <alignment horizontal="center" shrinkToFit="0" vertical="center" wrapText="1"/>
    </xf>
    <xf borderId="12" fillId="0" fontId="5" numFmtId="49" xfId="0" applyAlignment="1" applyBorder="1" applyFont="1" applyNumberFormat="1">
      <alignment horizontal="center" shrinkToFit="0" vertical="center" wrapText="1"/>
    </xf>
    <xf borderId="57" fillId="0" fontId="3" numFmtId="0" xfId="0" applyBorder="1" applyFont="1"/>
    <xf borderId="33" fillId="0" fontId="0" numFmtId="0" xfId="0" applyAlignment="1" applyBorder="1" applyFont="1">
      <alignment horizontal="left" shrinkToFit="0" vertical="center" wrapText="1"/>
    </xf>
    <xf borderId="56" fillId="2" fontId="2" numFmtId="0" xfId="0" applyAlignment="1" applyBorder="1" applyFont="1">
      <alignment horizontal="center" shrinkToFit="0" vertical="center" wrapText="1"/>
    </xf>
    <xf borderId="33" fillId="0" fontId="5" numFmtId="49" xfId="0" applyAlignment="1" applyBorder="1" applyFont="1" applyNumberFormat="1">
      <alignment horizontal="center" shrinkToFit="0" vertical="center" wrapText="1"/>
    </xf>
    <xf borderId="12" fillId="0" fontId="5" numFmtId="0" xfId="0" applyAlignment="1" applyBorder="1" applyFont="1">
      <alignment horizontal="center" shrinkToFit="0" vertical="center" wrapText="1"/>
    </xf>
    <xf borderId="58" fillId="4" fontId="4" numFmtId="0" xfId="0" applyAlignment="1" applyBorder="1" applyFont="1">
      <alignment horizontal="center" shrinkToFit="0" vertical="center" wrapText="1"/>
    </xf>
    <xf borderId="39" fillId="4" fontId="4" numFmtId="0" xfId="0" applyAlignment="1" applyBorder="1" applyFont="1">
      <alignment horizontal="center" shrinkToFit="0" vertical="center" wrapText="1"/>
    </xf>
    <xf borderId="12" fillId="0" fontId="5" numFmtId="0" xfId="0" applyAlignment="1" applyBorder="1" applyFont="1">
      <alignment horizontal="left" shrinkToFit="0" vertical="top" wrapText="1"/>
    </xf>
    <xf borderId="59" fillId="4" fontId="4" numFmtId="0" xfId="0" applyAlignment="1" applyBorder="1" applyFont="1">
      <alignment horizontal="center" shrinkToFit="0" vertical="center" wrapText="1"/>
    </xf>
    <xf borderId="33" fillId="0" fontId="5" numFmtId="0" xfId="0" applyAlignment="1" applyBorder="1" applyFont="1">
      <alignment horizontal="center" shrinkToFit="0" vertical="center" wrapText="1"/>
    </xf>
    <xf borderId="12" fillId="4" fontId="5" numFmtId="0" xfId="0" applyAlignment="1" applyBorder="1" applyFont="1">
      <alignment horizontal="left" shrinkToFit="0" vertical="center" wrapText="1"/>
    </xf>
    <xf borderId="33" fillId="0" fontId="5" numFmtId="0" xfId="0" applyAlignment="1" applyBorder="1" applyFont="1">
      <alignment shrinkToFit="0" vertical="top" wrapText="1"/>
    </xf>
    <xf borderId="60" fillId="0" fontId="0" numFmtId="0" xfId="0" applyBorder="1" applyFont="1"/>
    <xf borderId="12" fillId="0" fontId="5" numFmtId="0" xfId="0" applyAlignment="1" applyBorder="1" applyFont="1">
      <alignment shrinkToFit="0" vertical="top" wrapText="1"/>
    </xf>
    <xf borderId="61" fillId="0" fontId="1" numFmtId="0" xfId="0" applyAlignment="1" applyBorder="1" applyFont="1">
      <alignment horizontal="center"/>
    </xf>
    <xf borderId="12" fillId="0" fontId="0" numFmtId="0" xfId="0" applyAlignment="1" applyBorder="1" applyFont="1">
      <alignment horizontal="left" readingOrder="1" shrinkToFit="0" vertical="top" wrapText="1"/>
    </xf>
    <xf borderId="62" fillId="0" fontId="3" numFmtId="0" xfId="0" applyBorder="1" applyFont="1"/>
    <xf borderId="12" fillId="0" fontId="0" numFmtId="0" xfId="0" applyAlignment="1" applyBorder="1" applyFont="1">
      <alignment horizontal="left" shrinkToFit="0" vertical="center" wrapText="1"/>
    </xf>
    <xf borderId="63" fillId="0" fontId="3" numFmtId="0" xfId="0" applyBorder="1" applyFont="1"/>
    <xf borderId="64" fillId="4" fontId="5" numFmtId="0" xfId="0" applyAlignment="1" applyBorder="1" applyFont="1">
      <alignment horizontal="left" shrinkToFit="0" vertical="center" wrapText="1"/>
    </xf>
    <xf borderId="14" fillId="0" fontId="5" numFmtId="0" xfId="0" applyAlignment="1" applyBorder="1" applyFont="1">
      <alignment horizontal="left" shrinkToFit="0" vertical="center" wrapText="1"/>
    </xf>
    <xf borderId="33" fillId="0" fontId="8" numFmtId="0" xfId="0" applyAlignment="1" applyBorder="1" applyFont="1">
      <alignment horizontal="left" readingOrder="1" shrinkToFit="0" vertical="center" wrapText="1"/>
    </xf>
    <xf borderId="65" fillId="0" fontId="0" numFmtId="0" xfId="0" applyBorder="1" applyFont="1"/>
    <xf borderId="12" fillId="0" fontId="0" numFmtId="0" xfId="0" applyAlignment="1" applyBorder="1" applyFont="1">
      <alignment horizontal="left" shrinkToFit="0" vertical="top" wrapText="1"/>
    </xf>
    <xf borderId="0" fillId="0" fontId="1" numFmtId="0" xfId="0" applyAlignment="1" applyFont="1">
      <alignment horizontal="center" vertical="center"/>
    </xf>
    <xf borderId="66" fillId="0" fontId="8" numFmtId="0" xfId="0" applyAlignment="1" applyBorder="1" applyFont="1">
      <alignment horizontal="left" shrinkToFit="0" vertical="center" wrapText="1"/>
    </xf>
    <xf borderId="67" fillId="4" fontId="0" numFmtId="0" xfId="0" applyAlignment="1" applyBorder="1" applyFont="1">
      <alignment horizontal="center" vertical="center"/>
    </xf>
    <xf borderId="68" fillId="7" fontId="9" numFmtId="0" xfId="0" applyAlignment="1" applyBorder="1" applyFill="1" applyFont="1">
      <alignment horizontal="center" vertical="center"/>
    </xf>
    <xf borderId="12" fillId="0" fontId="7" numFmtId="0" xfId="0" applyAlignment="1" applyBorder="1" applyFont="1">
      <alignment horizontal="left" shrinkToFit="0" vertical="center" wrapText="1"/>
    </xf>
    <xf borderId="69" fillId="8" fontId="9" numFmtId="0" xfId="0" applyAlignment="1" applyBorder="1" applyFill="1" applyFont="1">
      <alignment horizontal="center" vertical="center"/>
    </xf>
    <xf borderId="12" fillId="0" fontId="10" numFmtId="0" xfId="0" applyAlignment="1" applyBorder="1" applyFont="1">
      <alignment horizontal="left" shrinkToFit="0" vertical="top" wrapText="1"/>
    </xf>
    <xf borderId="70" fillId="9" fontId="9" numFmtId="0" xfId="0" applyAlignment="1" applyBorder="1" applyFill="1" applyFont="1">
      <alignment horizontal="center" vertical="center"/>
    </xf>
    <xf borderId="12" fillId="0" fontId="8" numFmtId="0" xfId="0" applyAlignment="1" applyBorder="1" applyFont="1">
      <alignment horizontal="left" readingOrder="1" shrinkToFit="0" vertical="center" wrapText="1"/>
    </xf>
    <xf borderId="69" fillId="8" fontId="4" numFmtId="0" xfId="0" applyAlignment="1" applyBorder="1" applyFont="1">
      <alignment horizontal="center" vertical="center"/>
    </xf>
    <xf borderId="71" fillId="0" fontId="8" numFmtId="0" xfId="0" applyAlignment="1" applyBorder="1" applyFont="1">
      <alignment horizontal="left" shrinkToFit="0" vertical="center" wrapText="1"/>
    </xf>
    <xf borderId="70" fillId="9" fontId="4" numFmtId="0" xfId="0" applyAlignment="1" applyBorder="1" applyFont="1">
      <alignment horizontal="center" vertical="center"/>
    </xf>
    <xf borderId="12" fillId="0" fontId="11" numFmtId="0" xfId="0" applyAlignment="1" applyBorder="1" applyFont="1">
      <alignment horizontal="left" shrinkToFit="0" vertical="center" wrapText="1"/>
    </xf>
    <xf borderId="67" fillId="7" fontId="9" numFmtId="0" xfId="0" applyAlignment="1" applyBorder="1" applyFont="1">
      <alignment horizontal="center" vertical="center"/>
    </xf>
    <xf borderId="12" fillId="8" fontId="9" numFmtId="0" xfId="0" applyAlignment="1" applyBorder="1" applyFont="1">
      <alignment horizontal="center" vertical="center"/>
    </xf>
    <xf borderId="71" fillId="9" fontId="9" numFmtId="0" xfId="0" applyAlignment="1" applyBorder="1" applyFont="1">
      <alignment horizontal="center" vertical="center"/>
    </xf>
    <xf borderId="67" fillId="7" fontId="4" numFmtId="0" xfId="0" applyAlignment="1" applyBorder="1" applyFont="1">
      <alignment horizontal="center" vertical="center"/>
    </xf>
    <xf borderId="12" fillId="8" fontId="4" numFmtId="0" xfId="0" applyAlignment="1" applyBorder="1" applyFont="1">
      <alignment horizontal="center" vertical="center"/>
    </xf>
    <xf borderId="71" fillId="9" fontId="4" numFmtId="0" xfId="0" applyAlignment="1" applyBorder="1" applyFont="1">
      <alignment horizontal="center" vertical="center"/>
    </xf>
    <xf borderId="12" fillId="4" fontId="0" numFmtId="0" xfId="0" applyAlignment="1" applyBorder="1" applyFont="1">
      <alignment horizontal="left" shrinkToFit="0" vertical="top" wrapText="1"/>
    </xf>
    <xf borderId="67" fillId="10" fontId="9" numFmtId="0" xfId="0" applyAlignment="1" applyBorder="1" applyFill="1" applyFont="1">
      <alignment horizontal="center" vertical="center"/>
    </xf>
    <xf borderId="12" fillId="7" fontId="9" numFmtId="0" xfId="0" applyAlignment="1" applyBorder="1" applyFont="1">
      <alignment horizontal="center" vertical="center"/>
    </xf>
    <xf borderId="71" fillId="8" fontId="9" numFmtId="0" xfId="0" applyAlignment="1" applyBorder="1" applyFont="1">
      <alignment horizontal="center" vertical="center"/>
    </xf>
    <xf borderId="67" fillId="10" fontId="4" numFmtId="0" xfId="0" applyAlignment="1" applyBorder="1" applyFont="1">
      <alignment horizontal="center" vertical="center"/>
    </xf>
    <xf borderId="12" fillId="7" fontId="4" numFmtId="0" xfId="0" applyAlignment="1" applyBorder="1" applyFont="1">
      <alignment horizontal="center" vertical="center"/>
    </xf>
    <xf borderId="71" fillId="8" fontId="4" numFmtId="0" xfId="0" applyAlignment="1" applyBorder="1" applyFont="1">
      <alignment horizontal="center" vertical="center"/>
    </xf>
    <xf borderId="72" fillId="10" fontId="9" numFmtId="0" xfId="0" applyAlignment="1" applyBorder="1" applyFont="1">
      <alignment horizontal="center" vertical="center"/>
    </xf>
    <xf borderId="73" fillId="10" fontId="9" numFmtId="0" xfId="0" applyAlignment="1" applyBorder="1" applyFont="1">
      <alignment horizontal="center" vertical="center"/>
    </xf>
    <xf borderId="74" fillId="7" fontId="9" numFmtId="0" xfId="0" applyAlignment="1" applyBorder="1" applyFont="1">
      <alignment horizontal="center" vertical="center"/>
    </xf>
    <xf borderId="72" fillId="10" fontId="4" numFmtId="0" xfId="0" applyAlignment="1" applyBorder="1" applyFont="1">
      <alignment horizontal="center" vertical="center"/>
    </xf>
    <xf borderId="73" fillId="10" fontId="4" numFmtId="0" xfId="0" applyAlignment="1" applyBorder="1" applyFont="1">
      <alignment horizontal="center" vertical="center"/>
    </xf>
    <xf borderId="74" fillId="7" fontId="4" numFmtId="0" xfId="0" applyAlignment="1" applyBorder="1" applyFont="1">
      <alignment horizontal="center" vertical="center"/>
    </xf>
    <xf borderId="0" fillId="0" fontId="0" numFmtId="0" xfId="0" applyAlignment="1" applyFont="1">
      <alignment horizontal="center" vertical="center"/>
    </xf>
    <xf borderId="75" fillId="0" fontId="0" numFmtId="0" xfId="0" applyBorder="1" applyFont="1"/>
    <xf borderId="76" fillId="0" fontId="1" numFmtId="0" xfId="0" applyAlignment="1" applyBorder="1" applyFont="1">
      <alignment horizontal="center"/>
    </xf>
    <xf borderId="77" fillId="0" fontId="3" numFmtId="0" xfId="0" applyBorder="1" applyFont="1"/>
    <xf borderId="55" fillId="9" fontId="0" numFmtId="0" xfId="0" applyBorder="1" applyFont="1"/>
    <xf borderId="67" fillId="8" fontId="0" numFmtId="0" xfId="0" applyBorder="1" applyFont="1"/>
    <xf borderId="67" fillId="7" fontId="0" numFmtId="0" xfId="0" applyBorder="1" applyFont="1"/>
    <xf borderId="78" fillId="10" fontId="0" numFmtId="0" xfId="0" applyBorder="1" applyFont="1"/>
    <xf borderId="79" fillId="0" fontId="0" numFmtId="0" xfId="0" applyBorder="1" applyFont="1"/>
    <xf borderId="80" fillId="0" fontId="0" numFmtId="0" xfId="0" applyBorder="1" applyFont="1"/>
    <xf borderId="81" fillId="0" fontId="1" numFmtId="0" xfId="0" applyBorder="1" applyFont="1"/>
    <xf borderId="82" fillId="0" fontId="1" numFmtId="0" xfId="0" applyBorder="1" applyFont="1"/>
    <xf borderId="83" fillId="0" fontId="1" numFmtId="0" xfId="0" applyBorder="1" applyFont="1"/>
    <xf borderId="0" fillId="0" fontId="12" numFmtId="0" xfId="0" applyAlignment="1" applyFont="1">
      <alignment horizontal="center" readingOrder="1" shrinkToFit="0" vertical="center" wrapText="1"/>
    </xf>
    <xf borderId="65" fillId="0" fontId="3" numFmtId="0" xfId="0" applyBorder="1" applyFont="1"/>
    <xf borderId="81" fillId="0" fontId="0" numFmtId="0" xfId="0" applyBorder="1" applyFont="1"/>
    <xf borderId="82" fillId="0" fontId="0" numFmtId="0" xfId="0" applyBorder="1" applyFont="1"/>
    <xf borderId="83" fillId="0" fontId="0" numFmtId="0" xfId="0" applyBorder="1" applyFont="1"/>
    <xf borderId="61" fillId="11" fontId="0" numFmtId="0" xfId="0" applyAlignment="1" applyBorder="1" applyFill="1" applyFont="1">
      <alignment horizontal="center"/>
    </xf>
    <xf borderId="61" fillId="0" fontId="13" numFmtId="0" xfId="0" applyAlignment="1" applyBorder="1" applyFont="1">
      <alignment horizontal="center"/>
    </xf>
    <xf borderId="84" fillId="4" fontId="0" numFmtId="0" xfId="0" applyAlignment="1" applyBorder="1" applyFont="1">
      <alignment horizontal="center" vertical="center"/>
    </xf>
    <xf borderId="14" fillId="0" fontId="7" numFmtId="0" xfId="0" applyAlignment="1" applyBorder="1" applyFont="1">
      <alignment horizontal="left" shrinkToFit="0" vertical="center" wrapText="1"/>
    </xf>
    <xf borderId="61" fillId="11" fontId="13" numFmtId="0" xfId="0" applyAlignment="1" applyBorder="1" applyFont="1">
      <alignment horizontal="center"/>
    </xf>
    <xf borderId="14" fillId="0" fontId="5" numFmtId="0" xfId="0" applyAlignment="1" applyBorder="1" applyFont="1">
      <alignment shrinkToFit="0" vertical="center" wrapText="1"/>
    </xf>
    <xf borderId="14" fillId="0" fontId="0" numFmtId="0" xfId="0" applyAlignment="1" applyBorder="1" applyFont="1">
      <alignment horizontal="left" shrinkToFit="0" vertical="center" wrapText="1"/>
    </xf>
    <xf borderId="14" fillId="0" fontId="5" numFmtId="49" xfId="0" applyAlignment="1" applyBorder="1" applyFont="1" applyNumberFormat="1">
      <alignment horizontal="center" shrinkToFit="0" vertical="center" wrapText="1"/>
    </xf>
    <xf borderId="38" fillId="0" fontId="13" numFmtId="0" xfId="0" applyAlignment="1" applyBorder="1" applyFont="1">
      <alignment horizontal="center" vertical="center"/>
    </xf>
    <xf borderId="85" fillId="0" fontId="13" numFmtId="0" xfId="0" applyAlignment="1" applyBorder="1" applyFont="1">
      <alignment horizontal="left" vertical="center"/>
    </xf>
    <xf borderId="14" fillId="0" fontId="5" numFmtId="0" xfId="0" applyAlignment="1" applyBorder="1" applyFont="1">
      <alignment horizontal="center" shrinkToFit="0" vertical="center" wrapText="1"/>
    </xf>
    <xf borderId="86" fillId="0" fontId="3" numFmtId="0" xfId="0" applyBorder="1" applyFont="1"/>
    <xf borderId="87" fillId="0" fontId="13" numFmtId="0" xfId="0" applyAlignment="1" applyBorder="1" applyFont="1">
      <alignment horizontal="center" shrinkToFit="0" wrapText="1"/>
    </xf>
    <xf borderId="88" fillId="4" fontId="5" numFmtId="0" xfId="0" applyAlignment="1" applyBorder="1" applyFont="1">
      <alignment horizontal="left" shrinkToFit="0" vertical="center" wrapText="1"/>
    </xf>
    <xf borderId="89" fillId="0" fontId="3" numFmtId="0" xfId="0" applyBorder="1" applyFont="1"/>
    <xf borderId="14" fillId="0" fontId="8" numFmtId="0" xfId="0" applyAlignment="1" applyBorder="1" applyFont="1">
      <alignment horizontal="left" readingOrder="1" shrinkToFit="0" vertical="center" wrapText="1"/>
    </xf>
    <xf borderId="66" fillId="0" fontId="3" numFmtId="0" xfId="0" applyBorder="1" applyFont="1"/>
    <xf borderId="67" fillId="12" fontId="14" numFmtId="0" xfId="0" applyAlignment="1" applyBorder="1" applyFill="1" applyFont="1">
      <alignment horizontal="center"/>
    </xf>
    <xf borderId="90" fillId="0" fontId="8" numFmtId="0" xfId="0" applyAlignment="1" applyBorder="1" applyFont="1">
      <alignment horizontal="left" shrinkToFit="0" vertical="center" wrapText="1"/>
    </xf>
    <xf borderId="1" fillId="0" fontId="14" numFmtId="0" xfId="0" applyAlignment="1" applyBorder="1" applyFont="1">
      <alignment horizontal="left"/>
    </xf>
    <xf borderId="78" fillId="4" fontId="0" numFmtId="0" xfId="0" applyAlignment="1" applyBorder="1" applyFont="1">
      <alignment horizontal="center" vertical="center"/>
    </xf>
    <xf borderId="71" fillId="12" fontId="14" numFmtId="0" xfId="0" applyAlignment="1" applyBorder="1" applyFont="1">
      <alignment horizontal="center"/>
    </xf>
    <xf borderId="91" fillId="0" fontId="7" numFmtId="0" xfId="0" applyAlignment="1" applyBorder="1" applyFont="1">
      <alignment horizontal="left" shrinkToFit="0" vertical="center" wrapText="1"/>
    </xf>
    <xf borderId="91" fillId="0" fontId="5" numFmtId="0" xfId="0" applyAlignment="1" applyBorder="1" applyFont="1">
      <alignment shrinkToFit="0" vertical="center" wrapText="1"/>
    </xf>
    <xf borderId="91" fillId="0" fontId="0" numFmtId="0" xfId="0" applyAlignment="1" applyBorder="1" applyFont="1">
      <alignment horizontal="left" shrinkToFit="0" vertical="center" wrapText="1"/>
    </xf>
    <xf borderId="91" fillId="0" fontId="5" numFmtId="49" xfId="0" applyAlignment="1" applyBorder="1" applyFont="1" applyNumberFormat="1">
      <alignment horizontal="center" shrinkToFit="0" vertical="center" wrapText="1"/>
    </xf>
    <xf borderId="91" fillId="0" fontId="5" numFmtId="0" xfId="0" applyAlignment="1" applyBorder="1" applyFont="1">
      <alignment horizontal="center" shrinkToFit="0" vertical="center" wrapText="1"/>
    </xf>
    <xf borderId="91" fillId="0" fontId="5" numFmtId="0" xfId="0" applyAlignment="1" applyBorder="1" applyFont="1">
      <alignment shrinkToFit="0" vertical="top" wrapText="1"/>
    </xf>
    <xf borderId="1" fillId="0" fontId="14" numFmtId="0" xfId="0" applyAlignment="1" applyBorder="1" applyFont="1">
      <alignment horizontal="left" shrinkToFit="0" wrapText="1"/>
    </xf>
    <xf borderId="91" fillId="4" fontId="5" numFmtId="0" xfId="0" applyAlignment="1" applyBorder="1" applyFont="1">
      <alignment horizontal="left" shrinkToFit="0" vertical="center" wrapText="1"/>
    </xf>
    <xf borderId="91" fillId="0" fontId="8" numFmtId="0" xfId="0" applyAlignment="1" applyBorder="1" applyFont="1">
      <alignment horizontal="left" readingOrder="1" shrinkToFit="0" vertical="center" wrapText="1"/>
    </xf>
    <xf borderId="92" fillId="0" fontId="8" numFmtId="0" xfId="0" applyAlignment="1" applyBorder="1" applyFont="1">
      <alignment horizontal="left" shrinkToFit="0" vertical="center" wrapText="1"/>
    </xf>
    <xf borderId="93" fillId="0" fontId="7" numFmtId="0" xfId="0" applyAlignment="1" applyBorder="1" applyFont="1">
      <alignment horizontal="left" shrinkToFit="0" vertical="center" wrapText="1"/>
    </xf>
    <xf borderId="94" fillId="0" fontId="3" numFmtId="0" xfId="0" applyBorder="1" applyFont="1"/>
    <xf borderId="95" fillId="0" fontId="3" numFmtId="0" xfId="0" applyBorder="1" applyFont="1"/>
    <xf borderId="96" fillId="2" fontId="0" numFmtId="0" xfId="0" applyAlignment="1" applyBorder="1" applyFont="1">
      <alignment horizontal="center" shrinkToFit="0" vertical="center" wrapText="1"/>
    </xf>
    <xf borderId="97" fillId="0" fontId="3" numFmtId="0" xfId="0" applyBorder="1" applyFont="1"/>
    <xf borderId="98" fillId="0" fontId="3" numFmtId="0" xfId="0" applyBorder="1" applyFont="1"/>
    <xf borderId="72" fillId="12" fontId="14" numFmtId="0" xfId="0" applyAlignment="1" applyBorder="1" applyFont="1">
      <alignment horizontal="center"/>
    </xf>
    <xf borderId="99" fillId="0" fontId="14" numFmtId="0" xfId="0" applyAlignment="1" applyBorder="1" applyFont="1">
      <alignment horizontal="left"/>
    </xf>
    <xf borderId="100" fillId="0" fontId="3" numFmtId="0" xfId="0" applyBorder="1" applyFont="1"/>
    <xf borderId="101" fillId="0" fontId="3" numFmtId="0" xfId="0" applyBorder="1" applyFont="1"/>
    <xf borderId="74" fillId="12" fontId="14" numFmtId="0" xfId="0" applyAlignment="1" applyBorder="1" applyFont="1">
      <alignment horizontal="center"/>
    </xf>
    <xf borderId="61" fillId="0" fontId="13" numFmtId="0" xfId="0" applyAlignment="1" applyBorder="1" applyFont="1">
      <alignment horizontal="right"/>
    </xf>
    <xf borderId="102" fillId="0" fontId="14" numFmtId="0" xfId="0" applyAlignment="1" applyBorder="1" applyFont="1">
      <alignment horizontal="center"/>
    </xf>
    <xf borderId="61" fillId="0" fontId="13" numFmtId="0" xfId="0" applyAlignment="1" applyBorder="1" applyFont="1">
      <alignment horizontal="right" vertical="top"/>
    </xf>
    <xf borderId="102" fillId="0" fontId="13" numFmtId="0" xfId="0" applyAlignment="1" applyBorder="1" applyFont="1">
      <alignment horizontal="center"/>
    </xf>
    <xf borderId="103" fillId="0" fontId="0" numFmtId="0" xfId="0" applyAlignment="1" applyBorder="1" applyFont="1">
      <alignment horizontal="left" shrinkToFit="0" wrapText="1"/>
    </xf>
    <xf borderId="104" fillId="0" fontId="3" numFmtId="0" xfId="0" applyBorder="1" applyFont="1"/>
    <xf borderId="105" fillId="0" fontId="3" numFmtId="0" xfId="0" applyBorder="1" applyFont="1"/>
    <xf borderId="103" fillId="0" fontId="1" numFmtId="0" xfId="0" applyBorder="1" applyFont="1"/>
    <xf borderId="106" fillId="2" fontId="2" numFmtId="0" xfId="0" applyAlignment="1" applyBorder="1" applyFont="1">
      <alignment horizontal="center" shrinkToFit="0" vertical="center" wrapText="1"/>
    </xf>
    <xf borderId="107" fillId="0" fontId="3" numFmtId="0" xfId="0" applyBorder="1" applyFont="1"/>
    <xf borderId="108" fillId="0" fontId="3" numFmtId="0" xfId="0" applyBorder="1" applyFont="1"/>
    <xf borderId="105" fillId="0" fontId="1" numFmtId="0" xfId="0" applyBorder="1" applyFont="1"/>
    <xf borderId="109" fillId="4" fontId="4" numFmtId="0" xfId="0" applyAlignment="1" applyBorder="1" applyFont="1">
      <alignment horizontal="center" shrinkToFit="0" vertical="center" wrapText="1"/>
    </xf>
    <xf borderId="110" fillId="0" fontId="3" numFmtId="0" xfId="0" applyBorder="1" applyFont="1"/>
    <xf borderId="111" fillId="0" fontId="1" numFmtId="0" xfId="0" applyAlignment="1" applyBorder="1" applyFont="1">
      <alignment horizontal="center"/>
    </xf>
    <xf borderId="112" fillId="0" fontId="1" numFmtId="0" xfId="0" applyAlignment="1" applyBorder="1" applyFont="1">
      <alignment horizontal="center"/>
    </xf>
    <xf borderId="113" fillId="0" fontId="1" numFmtId="0" xfId="0" applyAlignment="1" applyBorder="1" applyFont="1">
      <alignment horizontal="center"/>
    </xf>
    <xf borderId="60" fillId="0" fontId="0" numFmtId="0" xfId="0" applyAlignment="1" applyBorder="1" applyFont="1">
      <alignment horizontal="left" shrinkToFit="0" vertical="center" wrapText="1"/>
    </xf>
    <xf borderId="65" fillId="0" fontId="1" numFmtId="0" xfId="0" applyAlignment="1" applyBorder="1" applyFont="1">
      <alignment horizontal="center"/>
    </xf>
    <xf borderId="114" fillId="0" fontId="1" numFmtId="0" xfId="0" applyAlignment="1" applyBorder="1" applyFont="1">
      <alignment horizontal="left" shrinkToFit="0" vertical="center" wrapText="1"/>
    </xf>
    <xf borderId="65" fillId="0" fontId="0" numFmtId="0" xfId="0" applyAlignment="1" applyBorder="1" applyFont="1">
      <alignment horizontal="center"/>
    </xf>
    <xf borderId="114" fillId="0" fontId="1" numFmtId="0" xfId="0" applyAlignment="1" applyBorder="1" applyFont="1">
      <alignment shrinkToFit="0" wrapText="1"/>
    </xf>
    <xf borderId="114" fillId="0" fontId="0" numFmtId="0" xfId="0" applyAlignment="1" applyBorder="1" applyFont="1">
      <alignment shrinkToFit="0" vertical="top" wrapText="1"/>
    </xf>
    <xf borderId="115" fillId="0" fontId="0" numFmtId="0" xfId="0" applyAlignment="1" applyBorder="1" applyFont="1">
      <alignment horizontal="left" shrinkToFit="0" vertical="top" wrapText="1"/>
    </xf>
    <xf borderId="83" fillId="0" fontId="0" numFmtId="0" xfId="0" applyAlignment="1" applyBorder="1" applyFont="1">
      <alignment horizontal="center"/>
    </xf>
    <xf borderId="0" fillId="0" fontId="0" numFmtId="0" xfId="0" applyAlignment="1" applyFont="1">
      <alignment horizontal="center"/>
    </xf>
    <xf borderId="75" fillId="0" fontId="1" numFmtId="0" xfId="0" applyAlignment="1" applyBorder="1" applyFont="1">
      <alignment horizontal="center"/>
    </xf>
    <xf borderId="77" fillId="0" fontId="1" numFmtId="0" xfId="0" applyAlignment="1" applyBorder="1" applyFont="1">
      <alignment horizontal="center"/>
    </xf>
    <xf borderId="60" fillId="0" fontId="1" numFmtId="0" xfId="0" applyAlignment="1" applyBorder="1" applyFont="1">
      <alignment horizontal="center"/>
    </xf>
    <xf borderId="65" fillId="0" fontId="1" numFmtId="0" xfId="0" applyBorder="1" applyFont="1"/>
    <xf borderId="60" fillId="0" fontId="0" numFmtId="0" xfId="0" applyAlignment="1" applyBorder="1" applyFont="1">
      <alignment horizontal="center"/>
    </xf>
    <xf borderId="81" fillId="0" fontId="0" numFmtId="0" xfId="0" applyAlignment="1" applyBorder="1" applyFont="1">
      <alignment horizontal="center"/>
    </xf>
    <xf borderId="76" fillId="0" fontId="3" numFmtId="0" xfId="0" applyBorder="1" applyFont="1"/>
    <xf borderId="93" fillId="0" fontId="1" numFmtId="0" xfId="0" applyAlignment="1" applyBorder="1" applyFont="1">
      <alignment horizontal="center"/>
    </xf>
    <xf borderId="94" fillId="0" fontId="1" numFmtId="0" xfId="0" applyAlignment="1" applyBorder="1" applyFont="1">
      <alignment horizontal="center"/>
    </xf>
    <xf borderId="95" fillId="0" fontId="1" numFmtId="0" xfId="0" applyAlignment="1" applyBorder="1" applyFont="1">
      <alignment horizontal="center"/>
    </xf>
    <xf borderId="82" fillId="0" fontId="0" numFmtId="0" xfId="0" applyAlignment="1" applyBorder="1" applyFont="1">
      <alignment horizontal="center"/>
    </xf>
  </cellXfs>
  <cellStyles count="1">
    <cellStyle xfId="0" name="Normal" builtinId="0"/>
  </cellStyles>
  <dxfs count="7">
    <dxf>
      <font>
        <color rgb="FF006100"/>
      </font>
      <fill>
        <patternFill patternType="solid">
          <fgColor rgb="FFC6EFCE"/>
          <bgColor rgb="FFC6EFCE"/>
        </patternFill>
      </fill>
      <border/>
    </dxf>
    <dxf>
      <font>
        <color rgb="FF9C5700"/>
      </font>
      <fill>
        <patternFill patternType="solid">
          <fgColor rgb="FFFFEB9C"/>
          <bgColor rgb="FFFFEB9C"/>
        </patternFill>
      </fill>
      <border/>
    </dxf>
    <dxf>
      <font>
        <color rgb="FF9C0006"/>
      </font>
      <fill>
        <patternFill patternType="solid">
          <fgColor rgb="FFFFC7CE"/>
          <bgColor rgb="FFFFC7CE"/>
        </patternFill>
      </fill>
      <border/>
    </dxf>
    <dxf>
      <font>
        <b/>
        <color rgb="FFFFFFFF"/>
      </font>
      <fill>
        <patternFill patternType="solid">
          <fgColor rgb="FFFF0000"/>
          <bgColor rgb="FFFF0000"/>
        </patternFill>
      </fill>
      <border/>
    </dxf>
    <dxf>
      <font>
        <b/>
        <color rgb="FF000000"/>
      </font>
      <fill>
        <patternFill patternType="solid">
          <fgColor rgb="FFFFC000"/>
          <bgColor rgb="FFFFC000"/>
        </patternFill>
      </fill>
      <border/>
    </dxf>
    <dxf>
      <font>
        <b/>
        <color rgb="FF006100"/>
      </font>
      <fill>
        <patternFill patternType="solid">
          <fgColor rgb="FFC6EFCE"/>
          <bgColor rgb="FFC6EFCE"/>
        </patternFill>
      </fill>
      <border/>
    </dxf>
    <dxf>
      <font>
        <b/>
        <color rgb="FF9C5700"/>
      </font>
      <fill>
        <patternFill patternType="solid">
          <fgColor rgb="FFFFFF00"/>
          <bgColor rgb="FFFFFF00"/>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view3D>
      <c:rotX val="50"/>
      <c:perspective val="0"/>
    </c:view3D>
    <c:plotArea>
      <c:layout>
        <c:manualLayout>
          <c:xMode val="edge"/>
          <c:yMode val="edge"/>
          <c:x val="0.0719977814551472"/>
          <c:y val="0.06697459584295612"/>
          <c:w val="0.8310045280136749"/>
          <c:h val="0.8310045280136749"/>
        </c:manualLayout>
      </c:layout>
      <c:pie3DChart>
        <c:varyColors val="1"/>
        <c:ser>
          <c:idx val="0"/>
          <c:order val="0"/>
          <c:dPt>
            <c:idx val="0"/>
            <c:spPr>
              <a:solidFill>
                <a:srgbClr val="FF0000"/>
              </a:solidFill>
            </c:spPr>
          </c:dPt>
          <c:dPt>
            <c:idx val="1"/>
            <c:spPr>
              <a:solidFill>
                <a:srgbClr val="FFC000"/>
              </a:solidFill>
            </c:spPr>
          </c:dPt>
          <c:dPt>
            <c:idx val="2"/>
            <c:spPr>
              <a:solidFill>
                <a:srgbClr val="FFFF00"/>
              </a:solidFill>
            </c:spPr>
          </c:dPt>
          <c:dPt>
            <c:idx val="3"/>
            <c:spPr>
              <a:solidFill>
                <a:srgbClr val="00B050"/>
              </a:solidFill>
            </c:spPr>
          </c:dPt>
          <c:dLbls>
            <c:showLegendKey val="0"/>
            <c:showVal val="1"/>
            <c:showCatName val="0"/>
            <c:showSerName val="0"/>
            <c:showPercent val="0"/>
            <c:showBubbleSize val="0"/>
            <c:showLeaderLines val="1"/>
          </c:dLbls>
          <c:cat>
            <c:strRef>
              <c:f>'Mapa gráfico de riesgos'!$E$16:$E$19</c:f>
            </c:strRef>
          </c:cat>
          <c:val>
            <c:numRef>
              <c:f>'Mapa gráfico de riesgos'!$F$16:$F$19</c:f>
            </c:numRef>
          </c:val>
        </c:ser>
        <c:dLbls>
          <c:showLegendKey val="0"/>
          <c:showVal val="0"/>
          <c:showCatName val="0"/>
          <c:showSerName val="0"/>
          <c:showPercent val="0"/>
          <c:showBubbleSize val="0"/>
        </c:dLbls>
      </c:pie3DChart>
      <c:spPr>
        <a:solidFill>
          <a:srgbClr val="FFFFFF"/>
        </a:solidFill>
      </c:spPr>
    </c:plotArea>
    <c:plotVisOnly val="1"/>
  </c:chart>
  <c:spPr>
    <a:solidFill>
      <a:srgbClr val="FFFFFF"/>
    </a:solidFill>
  </c:spPr>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view3D>
      <c:rotX val="50"/>
      <c:perspective val="0"/>
    </c:view3D>
    <c:plotArea>
      <c:layout>
        <c:manualLayout>
          <c:xMode val="edge"/>
          <c:yMode val="edge"/>
          <c:x val="0.06125438708152243"/>
          <c:y val="0.09647578694695495"/>
          <c:w val="0.8336636904220691"/>
          <c:h val="0.8336636904220691"/>
        </c:manualLayout>
      </c:layout>
      <c:pie3DChart>
        <c:varyColors val="1"/>
        <c:ser>
          <c:idx val="0"/>
          <c:order val="0"/>
          <c:dPt>
            <c:idx val="0"/>
            <c:spPr>
              <a:solidFill>
                <a:srgbClr val="FF0000"/>
              </a:solidFill>
            </c:spPr>
          </c:dPt>
          <c:dPt>
            <c:idx val="1"/>
            <c:spPr>
              <a:solidFill>
                <a:srgbClr val="FFC000"/>
              </a:solidFill>
            </c:spPr>
          </c:dPt>
          <c:dPt>
            <c:idx val="2"/>
            <c:spPr>
              <a:solidFill>
                <a:srgbClr val="FFFF00"/>
              </a:solidFill>
            </c:spPr>
          </c:dPt>
          <c:dPt>
            <c:idx val="3"/>
            <c:spPr>
              <a:solidFill>
                <a:srgbClr val="00B050"/>
              </a:solidFill>
            </c:spPr>
          </c:dPt>
          <c:dLbls>
            <c:showLegendKey val="0"/>
            <c:showVal val="1"/>
            <c:showCatName val="0"/>
            <c:showSerName val="0"/>
            <c:showPercent val="0"/>
            <c:showBubbleSize val="0"/>
            <c:showLeaderLines val="1"/>
          </c:dLbls>
          <c:cat>
            <c:strRef>
              <c:f>'Mapa gráfico de riesgos'!$L$16:$L$19</c:f>
            </c:strRef>
          </c:cat>
          <c:val>
            <c:numRef>
              <c:f>'Mapa gráfico de riesgos'!$M$16:$M$19</c:f>
            </c:numRef>
          </c:val>
        </c:ser>
        <c:dLbls>
          <c:showLegendKey val="0"/>
          <c:showVal val="0"/>
          <c:showCatName val="0"/>
          <c:showSerName val="0"/>
          <c:showPercent val="0"/>
          <c:showBubbleSize val="0"/>
        </c:dLbls>
      </c:pie3DChart>
      <c:spPr>
        <a:solidFill>
          <a:srgbClr val="FFFFFF"/>
        </a:solidFill>
      </c:spPr>
    </c:plotArea>
    <c:plotVisOnly val="1"/>
  </c:chart>
  <c:spPr>
    <a:solidFill>
      <a:srgbClr val="FFFFFF"/>
    </a:solidFill>
  </c:spPr>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2</xdr:col>
      <xdr:colOff>0</xdr:colOff>
      <xdr:row>23</xdr:row>
      <xdr:rowOff>57150</xdr:rowOff>
    </xdr:from>
    <xdr:ext cx="4895850" cy="5781675"/>
    <xdr:graphicFrame>
      <xdr:nvGraphicFramePr>
        <xdr:cNvPr id="1" name="Chart 1"/>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9</xdr:col>
      <xdr:colOff>38100</xdr:colOff>
      <xdr:row>23</xdr:row>
      <xdr:rowOff>57150</xdr:rowOff>
    </xdr:from>
    <xdr:ext cx="4867275" cy="5781675"/>
    <xdr:graphicFrame>
      <xdr:nvGraphicFramePr>
        <xdr:cNvPr id="2" name="Chart 2"/>
        <xdr:cNvGraphicFramePr/>
      </xdr:nvGraphicFramePr>
      <xdr:xfrm>
        <a:off x="0" y="0"/>
        <a:ext cx="0" cy="0"/>
      </xdr:xfrm>
      <a:graphic>
        <a:graphicData uri="http://schemas.openxmlformats.org/drawingml/2006/chart">
          <c:chart r:id="rId2"/>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4.43" defaultRowHeight="15.0"/>
  <cols>
    <col customWidth="1" min="1" max="1" width="4.0"/>
    <col customWidth="1" min="2" max="2" width="32.43"/>
    <col customWidth="1" min="3" max="3" width="31.0"/>
    <col customWidth="1" min="4" max="4" width="52.43"/>
    <col customWidth="1" min="5" max="5" width="48.14"/>
    <col customWidth="1" min="6" max="6" width="13.86"/>
    <col customWidth="1" min="7" max="7" width="14.43"/>
    <col customWidth="1" min="8" max="8" width="14.14"/>
    <col customWidth="1" min="9" max="9" width="59.43"/>
    <col customWidth="1" min="10" max="10" width="13.86"/>
    <col customWidth="1" min="11" max="11" width="14.43"/>
    <col customWidth="1" min="12" max="12" width="15.43"/>
    <col customWidth="1" min="13" max="13" width="19.43"/>
    <col customWidth="1" min="14" max="14" width="57.29"/>
    <col customWidth="1" min="15" max="15" width="11.71"/>
    <col customWidth="1" min="16" max="16" width="37.29"/>
    <col customWidth="1" min="17" max="17" width="33.29"/>
    <col customWidth="1" min="18" max="18" width="28.29"/>
    <col customWidth="1" min="19" max="19" width="10.86"/>
    <col customWidth="1" min="20" max="26" width="10.71"/>
  </cols>
  <sheetData>
    <row r="1">
      <c r="A1" s="2"/>
      <c r="B1" s="3" t="s">
        <v>0</v>
      </c>
      <c r="C1" s="6"/>
      <c r="D1" s="6"/>
      <c r="E1" s="6"/>
      <c r="F1" s="6"/>
      <c r="G1" s="6"/>
      <c r="H1" s="6"/>
      <c r="I1" s="6"/>
      <c r="J1" s="6"/>
      <c r="K1" s="6"/>
      <c r="L1" s="6"/>
      <c r="M1" s="6"/>
      <c r="N1" s="6"/>
      <c r="O1" s="6"/>
      <c r="P1" s="6"/>
      <c r="Q1" s="6"/>
      <c r="R1" s="8"/>
      <c r="S1" s="2"/>
      <c r="T1" s="2"/>
      <c r="U1" s="2"/>
      <c r="V1" s="2"/>
      <c r="W1" s="2"/>
      <c r="X1" s="2"/>
      <c r="Y1" s="2"/>
      <c r="Z1" s="2"/>
    </row>
    <row r="2" ht="43.5" customHeight="1">
      <c r="A2" s="2"/>
      <c r="B2" s="10" t="s">
        <v>1</v>
      </c>
      <c r="C2" s="6"/>
      <c r="D2" s="6"/>
      <c r="E2" s="6"/>
      <c r="F2" s="6"/>
      <c r="G2" s="6"/>
      <c r="H2" s="6"/>
      <c r="I2" s="6"/>
      <c r="J2" s="6"/>
      <c r="K2" s="6"/>
      <c r="L2" s="6"/>
      <c r="M2" s="6"/>
      <c r="N2" s="6"/>
      <c r="O2" s="6"/>
      <c r="P2" s="6"/>
      <c r="Q2" s="6"/>
      <c r="R2" s="8"/>
      <c r="S2" s="2"/>
      <c r="T2" s="2"/>
      <c r="U2" s="2"/>
      <c r="V2" s="2"/>
      <c r="W2" s="2"/>
      <c r="X2" s="2"/>
      <c r="Y2" s="2"/>
      <c r="Z2" s="2"/>
    </row>
    <row r="3" ht="36.75" customHeight="1">
      <c r="A3" s="2"/>
      <c r="B3" s="3" t="s">
        <v>2</v>
      </c>
      <c r="C3" s="6"/>
      <c r="D3" s="6"/>
      <c r="E3" s="8"/>
      <c r="F3" s="13" t="s">
        <v>3</v>
      </c>
      <c r="G3" s="6"/>
      <c r="H3" s="6"/>
      <c r="I3" s="6"/>
      <c r="J3" s="6"/>
      <c r="K3" s="6"/>
      <c r="L3" s="8"/>
      <c r="M3" s="16"/>
      <c r="N3" s="16"/>
      <c r="O3" s="16"/>
      <c r="P3" s="16"/>
      <c r="Q3" s="16"/>
      <c r="R3" s="16"/>
      <c r="S3" s="2"/>
      <c r="T3" s="2"/>
      <c r="U3" s="2"/>
      <c r="V3" s="2"/>
      <c r="W3" s="2"/>
      <c r="X3" s="2"/>
      <c r="Y3" s="2"/>
      <c r="Z3" s="2"/>
    </row>
    <row r="4" ht="15.75" customHeight="1">
      <c r="A4" s="2"/>
      <c r="B4" s="18" t="s">
        <v>4</v>
      </c>
      <c r="C4" s="18" t="s">
        <v>5</v>
      </c>
      <c r="D4" s="18" t="s">
        <v>6</v>
      </c>
      <c r="E4" s="18" t="s">
        <v>7</v>
      </c>
      <c r="F4" s="20" t="s">
        <v>8</v>
      </c>
      <c r="G4" s="22"/>
      <c r="H4" s="24"/>
      <c r="I4" s="18" t="s">
        <v>11</v>
      </c>
      <c r="J4" s="26"/>
      <c r="K4" s="26"/>
      <c r="L4" s="26"/>
      <c r="M4" s="26"/>
      <c r="N4" s="3" t="s">
        <v>10</v>
      </c>
      <c r="O4" s="6"/>
      <c r="P4" s="6"/>
      <c r="Q4" s="6"/>
      <c r="R4" s="8"/>
      <c r="S4" s="2"/>
      <c r="T4" s="2"/>
      <c r="U4" s="2"/>
      <c r="V4" s="2"/>
      <c r="W4" s="2"/>
      <c r="X4" s="2"/>
      <c r="Y4" s="2"/>
      <c r="Z4" s="2"/>
    </row>
    <row r="5" ht="18.75" customHeight="1">
      <c r="A5" s="2"/>
      <c r="B5" s="27"/>
      <c r="C5" s="27"/>
      <c r="D5" s="27"/>
      <c r="E5" s="27"/>
      <c r="F5" s="29"/>
      <c r="G5" s="30"/>
      <c r="H5" s="32"/>
      <c r="I5" s="27"/>
      <c r="J5" s="3" t="s">
        <v>13</v>
      </c>
      <c r="K5" s="6"/>
      <c r="L5" s="8"/>
      <c r="M5" s="18" t="s">
        <v>9</v>
      </c>
      <c r="N5" s="18" t="s">
        <v>14</v>
      </c>
      <c r="O5" s="18" t="s">
        <v>15</v>
      </c>
      <c r="P5" s="18" t="s">
        <v>16</v>
      </c>
      <c r="Q5" s="18" t="s">
        <v>17</v>
      </c>
      <c r="R5" s="18" t="s">
        <v>18</v>
      </c>
      <c r="S5" s="2"/>
      <c r="T5" s="2"/>
      <c r="U5" s="2"/>
      <c r="V5" s="2"/>
      <c r="W5" s="2"/>
      <c r="X5" s="2"/>
      <c r="Y5" s="2"/>
      <c r="Z5" s="2"/>
    </row>
    <row r="6" ht="66.75" customHeight="1">
      <c r="A6" s="2"/>
      <c r="B6" s="38"/>
      <c r="C6" s="38"/>
      <c r="D6" s="38"/>
      <c r="E6" s="38"/>
      <c r="F6" s="41" t="s">
        <v>19</v>
      </c>
      <c r="G6" s="41" t="s">
        <v>20</v>
      </c>
      <c r="H6" s="41" t="s">
        <v>21</v>
      </c>
      <c r="I6" s="38"/>
      <c r="J6" s="41" t="s">
        <v>19</v>
      </c>
      <c r="K6" s="41" t="s">
        <v>20</v>
      </c>
      <c r="L6" s="41" t="s">
        <v>21</v>
      </c>
      <c r="M6" s="38"/>
      <c r="N6" s="38"/>
      <c r="O6" s="38"/>
      <c r="P6" s="38"/>
      <c r="Q6" s="38"/>
      <c r="R6" s="38"/>
      <c r="S6" s="2"/>
      <c r="T6" s="2"/>
      <c r="U6" s="2"/>
      <c r="V6" s="2"/>
      <c r="W6" s="2"/>
      <c r="X6" s="2"/>
      <c r="Y6" s="2"/>
      <c r="Z6" s="2"/>
    </row>
    <row r="7" ht="408.75" customHeight="1">
      <c r="A7" s="45"/>
      <c r="B7" s="47" t="s">
        <v>22</v>
      </c>
      <c r="C7" s="49" t="s">
        <v>23</v>
      </c>
      <c r="D7" s="51" t="s">
        <v>24</v>
      </c>
      <c r="E7" s="49" t="s">
        <v>25</v>
      </c>
      <c r="F7" s="53" t="s">
        <v>26</v>
      </c>
      <c r="G7" s="53" t="s">
        <v>27</v>
      </c>
      <c r="H7" s="55" t="s">
        <v>28</v>
      </c>
      <c r="I7" s="49" t="s">
        <v>29</v>
      </c>
      <c r="J7" s="53" t="s">
        <v>30</v>
      </c>
      <c r="K7" s="53" t="s">
        <v>31</v>
      </c>
      <c r="L7" s="55" t="s">
        <v>32</v>
      </c>
      <c r="M7" s="58" t="s">
        <v>33</v>
      </c>
      <c r="N7" s="49" t="s">
        <v>34</v>
      </c>
      <c r="O7" s="61" t="s">
        <v>35</v>
      </c>
      <c r="P7" s="61" t="s">
        <v>36</v>
      </c>
      <c r="Q7" s="61" t="s">
        <v>37</v>
      </c>
      <c r="R7" s="62" t="s">
        <v>38</v>
      </c>
      <c r="S7" s="64"/>
      <c r="T7" s="45"/>
      <c r="U7" s="45"/>
      <c r="V7" s="45"/>
      <c r="W7" s="45"/>
      <c r="X7" s="45"/>
      <c r="Y7" s="45"/>
      <c r="Z7" s="45"/>
    </row>
    <row r="8" ht="34.5" customHeight="1">
      <c r="A8" s="65"/>
      <c r="B8" s="67" t="s">
        <v>39</v>
      </c>
      <c r="C8" s="6"/>
      <c r="D8" s="6"/>
      <c r="E8" s="6"/>
      <c r="F8" s="6"/>
      <c r="G8" s="6"/>
      <c r="H8" s="6"/>
      <c r="I8" s="6"/>
      <c r="J8" s="6"/>
      <c r="K8" s="6"/>
      <c r="L8" s="6"/>
      <c r="M8" s="6"/>
      <c r="N8" s="6"/>
      <c r="O8" s="6"/>
      <c r="P8" s="6"/>
      <c r="Q8" s="6"/>
      <c r="R8" s="8"/>
      <c r="S8" s="65"/>
      <c r="T8" s="65"/>
      <c r="U8" s="65"/>
      <c r="V8" s="65"/>
      <c r="W8" s="65"/>
      <c r="X8" s="65"/>
      <c r="Y8" s="65"/>
      <c r="Z8" s="65"/>
    </row>
    <row r="9" ht="306.0" customHeight="1">
      <c r="A9" s="45"/>
      <c r="B9" s="69" t="s">
        <v>40</v>
      </c>
      <c r="C9" s="71" t="s">
        <v>41</v>
      </c>
      <c r="D9" s="75" t="s">
        <v>43</v>
      </c>
      <c r="E9" s="78" t="s">
        <v>45</v>
      </c>
      <c r="F9" s="80" t="s">
        <v>46</v>
      </c>
      <c r="G9" s="80" t="s">
        <v>47</v>
      </c>
      <c r="H9" s="85" t="str">
        <f>VLOOKUP((VLOOKUP(F9,Datos!$C$11:$D$15,2,FALSE)*VLOOKUP(G9,Datos!$C$19:$D$21,2,FALSE)),Datos!$C$25:$D$35,2,FALSE)</f>
        <v>60. Extrema</v>
      </c>
      <c r="I9" s="88" t="s">
        <v>49</v>
      </c>
      <c r="J9" s="80" t="s">
        <v>50</v>
      </c>
      <c r="K9" s="80" t="s">
        <v>47</v>
      </c>
      <c r="L9" s="85" t="str">
        <f>VLOOKUP((VLOOKUP(J9,Datos!$C$11:$D$15,2,FALSE)*VLOOKUP(K9,Datos!$C$19:$D$21,2,FALSE)),Datos!$C$25:$D$35,2,FALSE)</f>
        <v>20. Moderada</v>
      </c>
      <c r="M9" s="91" t="s">
        <v>51</v>
      </c>
      <c r="N9" s="94" t="s">
        <v>52</v>
      </c>
      <c r="O9" s="96" t="s">
        <v>54</v>
      </c>
      <c r="P9" s="96" t="s">
        <v>55</v>
      </c>
      <c r="Q9" s="96" t="s">
        <v>56</v>
      </c>
      <c r="R9" s="98" t="s">
        <v>57</v>
      </c>
      <c r="S9" s="64"/>
      <c r="T9" s="45"/>
      <c r="U9" s="45"/>
      <c r="V9" s="45"/>
      <c r="W9" s="45"/>
      <c r="X9" s="45"/>
      <c r="Y9" s="45"/>
      <c r="Z9" s="45"/>
    </row>
    <row r="10" ht="387.75" customHeight="1">
      <c r="A10" s="1"/>
      <c r="B10" s="101" t="s">
        <v>59</v>
      </c>
      <c r="C10" s="98" t="s">
        <v>60</v>
      </c>
      <c r="D10" s="104" t="s">
        <v>61</v>
      </c>
      <c r="E10" s="104" t="s">
        <v>63</v>
      </c>
      <c r="F10" s="80" t="s">
        <v>64</v>
      </c>
      <c r="G10" s="80" t="s">
        <v>47</v>
      </c>
      <c r="H10" s="85" t="str">
        <f>VLOOKUP((VLOOKUP(F10,Datos!$C$11:$D$15,2,FALSE)*VLOOKUP(G10,Datos!$C$19:$D$21,2,FALSE)),Datos!$C$25:$D$35,2,FALSE)</f>
        <v>80. Extrema</v>
      </c>
      <c r="I10" s="104" t="s">
        <v>65</v>
      </c>
      <c r="J10" s="80" t="s">
        <v>66</v>
      </c>
      <c r="K10" s="80" t="s">
        <v>47</v>
      </c>
      <c r="L10" s="85" t="str">
        <f>VLOOKUP((VLOOKUP(J10,Datos!$C$11:$D$15,2,FALSE)*VLOOKUP(K10,Datos!$C$19:$D$21,2,FALSE)),Datos!$C$25:$D$35,2,FALSE)</f>
        <v>40. Alta</v>
      </c>
      <c r="M10" s="91" t="s">
        <v>51</v>
      </c>
      <c r="N10" s="104" t="s">
        <v>67</v>
      </c>
      <c r="O10" s="88" t="s">
        <v>68</v>
      </c>
      <c r="P10" s="111" t="s">
        <v>69</v>
      </c>
      <c r="Q10" s="111" t="s">
        <v>71</v>
      </c>
      <c r="R10" s="117" t="s">
        <v>72</v>
      </c>
      <c r="S10" s="1"/>
      <c r="T10" s="1"/>
      <c r="U10" s="1"/>
      <c r="V10" s="1"/>
      <c r="W10" s="1"/>
      <c r="X10" s="1"/>
      <c r="Y10" s="1"/>
      <c r="Z10" s="1"/>
    </row>
    <row r="11" ht="249.0" customHeight="1">
      <c r="A11" s="1"/>
      <c r="B11" s="38"/>
      <c r="C11" s="98" t="s">
        <v>73</v>
      </c>
      <c r="D11" s="104" t="s">
        <v>74</v>
      </c>
      <c r="E11" s="104" t="s">
        <v>77</v>
      </c>
      <c r="F11" s="80" t="s">
        <v>64</v>
      </c>
      <c r="G11" s="80" t="s">
        <v>47</v>
      </c>
      <c r="H11" s="85" t="str">
        <f>VLOOKUP((VLOOKUP(F11,Datos!$C$11:$D$15,2,FALSE)*VLOOKUP(G11,Datos!$C$19:$D$21,2,FALSE)),Datos!$C$25:$D$35,2,FALSE)</f>
        <v>80. Extrema</v>
      </c>
      <c r="I11" s="104" t="s">
        <v>78</v>
      </c>
      <c r="J11" s="80" t="s">
        <v>66</v>
      </c>
      <c r="K11" s="80" t="s">
        <v>47</v>
      </c>
      <c r="L11" s="85" t="str">
        <f>VLOOKUP((VLOOKUP(J11,Datos!$C$11:$D$15,2,FALSE)*VLOOKUP(K11,Datos!$C$19:$D$21,2,FALSE)),Datos!$C$25:$D$35,2,FALSE)</f>
        <v>40. Alta</v>
      </c>
      <c r="M11" s="91" t="s">
        <v>51</v>
      </c>
      <c r="N11" s="124" t="s">
        <v>79</v>
      </c>
      <c r="O11" s="88" t="s">
        <v>80</v>
      </c>
      <c r="P11" s="88" t="s">
        <v>81</v>
      </c>
      <c r="Q11" s="88" t="s">
        <v>82</v>
      </c>
      <c r="R11" s="98" t="s">
        <v>83</v>
      </c>
      <c r="S11" s="1"/>
      <c r="T11" s="1"/>
      <c r="U11" s="1"/>
      <c r="V11" s="1"/>
      <c r="W11" s="1"/>
      <c r="X11" s="1"/>
      <c r="Y11" s="1"/>
      <c r="Z11" s="1"/>
    </row>
    <row r="12">
      <c r="A12" s="65"/>
      <c r="B12" s="67"/>
      <c r="C12" s="6"/>
      <c r="D12" s="6"/>
      <c r="E12" s="6"/>
      <c r="F12" s="6"/>
      <c r="G12" s="6"/>
      <c r="H12" s="6"/>
      <c r="I12" s="6"/>
      <c r="J12" s="6"/>
      <c r="K12" s="6"/>
      <c r="L12" s="6"/>
      <c r="M12" s="6"/>
      <c r="N12" s="6"/>
      <c r="O12" s="6"/>
      <c r="P12" s="6"/>
      <c r="Q12" s="6"/>
      <c r="R12" s="8"/>
      <c r="S12" s="65"/>
      <c r="T12" s="65"/>
      <c r="U12" s="65"/>
      <c r="V12" s="65"/>
      <c r="W12" s="65"/>
      <c r="X12" s="65"/>
      <c r="Y12" s="65"/>
      <c r="Z12" s="65"/>
    </row>
    <row r="13">
      <c r="A13" s="1"/>
      <c r="B13" s="1"/>
      <c r="C13" s="1"/>
      <c r="D13" s="1"/>
      <c r="E13" s="1"/>
      <c r="F13" s="1"/>
      <c r="G13" s="1"/>
      <c r="H13" s="1"/>
      <c r="I13" s="1"/>
      <c r="J13" s="1"/>
      <c r="K13" s="1"/>
      <c r="L13" s="1"/>
      <c r="M13" s="1"/>
      <c r="N13" s="1"/>
      <c r="O13" s="1"/>
      <c r="P13" s="1"/>
      <c r="Q13" s="1"/>
      <c r="R13" s="1"/>
      <c r="S13" s="1"/>
      <c r="T13" s="1"/>
      <c r="U13" s="1"/>
      <c r="V13" s="1"/>
      <c r="W13" s="1"/>
      <c r="X13" s="1"/>
      <c r="Y13" s="1"/>
      <c r="Z13" s="1"/>
    </row>
    <row r="14">
      <c r="A14" s="1"/>
      <c r="B14" s="1"/>
      <c r="C14" s="1"/>
      <c r="D14" s="1"/>
      <c r="E14" s="1"/>
      <c r="F14" s="1"/>
      <c r="G14" s="1"/>
      <c r="H14" s="1"/>
      <c r="I14" s="1"/>
      <c r="J14" s="1"/>
      <c r="K14" s="1"/>
      <c r="L14" s="1"/>
      <c r="M14" s="1"/>
      <c r="N14" s="1"/>
      <c r="O14" s="1"/>
      <c r="P14" s="1"/>
      <c r="Q14" s="1"/>
      <c r="R14" s="1"/>
      <c r="S14" s="1"/>
      <c r="T14" s="1"/>
      <c r="U14" s="1"/>
      <c r="V14" s="1"/>
      <c r="W14" s="1"/>
      <c r="X14" s="1"/>
      <c r="Y14" s="1"/>
      <c r="Z14" s="1"/>
    </row>
    <row r="15">
      <c r="A15" s="1"/>
      <c r="B15" s="1"/>
      <c r="C15" s="1"/>
      <c r="D15" s="1"/>
      <c r="E15" s="1"/>
      <c r="F15" s="1"/>
      <c r="G15" s="1"/>
      <c r="H15" s="1"/>
      <c r="I15" s="1"/>
      <c r="J15" s="1"/>
      <c r="K15" s="1"/>
      <c r="L15" s="1"/>
      <c r="M15" s="1"/>
      <c r="N15" s="1"/>
      <c r="O15" s="1"/>
      <c r="P15" s="1"/>
      <c r="Q15" s="1"/>
      <c r="R15" s="1"/>
      <c r="S15" s="1"/>
      <c r="T15" s="1"/>
      <c r="U15" s="1"/>
      <c r="V15" s="1"/>
      <c r="W15" s="1"/>
      <c r="X15" s="1"/>
      <c r="Y15" s="1"/>
      <c r="Z15" s="1"/>
    </row>
    <row r="16">
      <c r="A16" s="1"/>
      <c r="B16" s="1"/>
      <c r="C16" s="1"/>
      <c r="D16" s="1"/>
      <c r="E16" s="1"/>
      <c r="F16" s="1"/>
      <c r="G16" s="1"/>
      <c r="H16" s="1"/>
      <c r="I16" s="1"/>
      <c r="J16" s="1"/>
      <c r="K16" s="1"/>
      <c r="L16" s="1"/>
      <c r="M16" s="1"/>
      <c r="N16" s="1"/>
      <c r="O16" s="1"/>
      <c r="P16" s="1"/>
      <c r="Q16" s="1"/>
      <c r="R16" s="1"/>
      <c r="S16" s="1"/>
      <c r="T16" s="1"/>
      <c r="U16" s="1"/>
      <c r="V16" s="1"/>
      <c r="W16" s="1"/>
      <c r="X16" s="1"/>
      <c r="Y16" s="1"/>
      <c r="Z16" s="1"/>
    </row>
    <row r="17">
      <c r="A17" s="1"/>
      <c r="B17" s="1"/>
      <c r="C17" s="1"/>
      <c r="D17" s="1"/>
      <c r="E17" s="1"/>
      <c r="F17" s="1"/>
      <c r="G17" s="1"/>
      <c r="H17" s="1"/>
      <c r="I17" s="1"/>
      <c r="J17" s="1"/>
      <c r="K17" s="1"/>
      <c r="L17" s="1"/>
      <c r="M17" s="1"/>
      <c r="N17" s="1"/>
      <c r="O17" s="1"/>
      <c r="P17" s="1"/>
      <c r="Q17" s="1"/>
      <c r="R17" s="1"/>
      <c r="S17" s="1"/>
      <c r="T17" s="1"/>
      <c r="U17" s="1"/>
      <c r="V17" s="1"/>
      <c r="W17" s="1"/>
      <c r="X17" s="1"/>
      <c r="Y17" s="1"/>
      <c r="Z17" s="1"/>
    </row>
    <row r="18">
      <c r="A18" s="1"/>
      <c r="B18" s="1"/>
      <c r="C18" s="1"/>
      <c r="D18" s="1"/>
      <c r="E18" s="1"/>
      <c r="F18" s="1"/>
      <c r="G18" s="1"/>
      <c r="H18" s="1"/>
      <c r="I18" s="1"/>
      <c r="J18" s="1"/>
      <c r="K18" s="1"/>
      <c r="L18" s="1"/>
      <c r="M18" s="1"/>
      <c r="N18" s="1"/>
      <c r="O18" s="1"/>
      <c r="P18" s="1"/>
      <c r="Q18" s="1"/>
      <c r="R18" s="1"/>
      <c r="S18" s="1"/>
      <c r="T18" s="1"/>
      <c r="U18" s="1"/>
      <c r="V18" s="1"/>
      <c r="W18" s="1"/>
      <c r="X18" s="1"/>
      <c r="Y18" s="1"/>
      <c r="Z18" s="1"/>
    </row>
    <row r="19">
      <c r="A19" s="1"/>
      <c r="B19" s="1"/>
      <c r="C19" s="1"/>
      <c r="D19" s="1"/>
      <c r="E19" s="1"/>
      <c r="F19" s="1"/>
      <c r="G19" s="1"/>
      <c r="H19" s="1"/>
      <c r="I19" s="1"/>
      <c r="J19" s="1"/>
      <c r="K19" s="1"/>
      <c r="L19" s="1"/>
      <c r="M19" s="1"/>
      <c r="N19" s="1"/>
      <c r="O19" s="1"/>
      <c r="P19" s="1"/>
      <c r="Q19" s="1"/>
      <c r="R19" s="1"/>
      <c r="S19" s="1"/>
      <c r="T19" s="1"/>
      <c r="U19" s="1"/>
      <c r="V19" s="1"/>
      <c r="W19" s="1"/>
      <c r="X19" s="1"/>
      <c r="Y19" s="1"/>
      <c r="Z19" s="1"/>
    </row>
    <row r="20">
      <c r="A20" s="1"/>
      <c r="B20" s="1"/>
      <c r="C20" s="1"/>
      <c r="D20" s="1"/>
      <c r="E20" s="1"/>
      <c r="F20" s="1"/>
      <c r="G20" s="1"/>
      <c r="H20" s="1"/>
      <c r="I20" s="1"/>
      <c r="J20" s="1"/>
      <c r="K20" s="1"/>
      <c r="L20" s="1"/>
      <c r="M20" s="1"/>
      <c r="N20" s="1"/>
      <c r="O20" s="1"/>
      <c r="P20" s="1"/>
      <c r="Q20" s="1"/>
      <c r="R20" s="1"/>
      <c r="S20" s="1"/>
      <c r="T20" s="1"/>
      <c r="U20" s="1"/>
      <c r="V20" s="1"/>
      <c r="W20" s="1"/>
      <c r="X20" s="1"/>
      <c r="Y20" s="1"/>
      <c r="Z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1">
    <mergeCell ref="B10:B11"/>
    <mergeCell ref="B8:R8"/>
    <mergeCell ref="B12:R12"/>
    <mergeCell ref="N5:N6"/>
    <mergeCell ref="M5:M6"/>
    <mergeCell ref="F4:H5"/>
    <mergeCell ref="F3:L3"/>
    <mergeCell ref="J5:L5"/>
    <mergeCell ref="B3:E3"/>
    <mergeCell ref="B4:B6"/>
    <mergeCell ref="C4:C6"/>
    <mergeCell ref="D4:D6"/>
    <mergeCell ref="E4:E6"/>
    <mergeCell ref="P5:P6"/>
    <mergeCell ref="Q5:Q6"/>
    <mergeCell ref="N4:R4"/>
    <mergeCell ref="R5:R6"/>
    <mergeCell ref="B1:R1"/>
    <mergeCell ref="B2:R2"/>
    <mergeCell ref="O5:O6"/>
    <mergeCell ref="I4:I6"/>
  </mergeCells>
  <conditionalFormatting sqref="H7">
    <cfRule type="containsText" dxfId="3" priority="1" operator="containsText" text="Extrema">
      <formula>NOT(ISERROR(SEARCH(("Extrema"),(H7))))</formula>
    </cfRule>
  </conditionalFormatting>
  <conditionalFormatting sqref="H7">
    <cfRule type="containsText" dxfId="4" priority="2" operator="containsText" text="Alta">
      <formula>NOT(ISERROR(SEARCH(("Alta"),(H7))))</formula>
    </cfRule>
  </conditionalFormatting>
  <conditionalFormatting sqref="H7">
    <cfRule type="containsText" dxfId="5" priority="3" operator="containsText" text="Baja">
      <formula>NOT(ISERROR(SEARCH(("Baja"),(H7))))</formula>
    </cfRule>
  </conditionalFormatting>
  <conditionalFormatting sqref="H7">
    <cfRule type="containsText" dxfId="6" priority="4" operator="containsText" text="Moderada">
      <formula>NOT(ISERROR(SEARCH(("Moderada"),(H7))))</formula>
    </cfRule>
  </conditionalFormatting>
  <conditionalFormatting sqref="H9">
    <cfRule type="containsText" dxfId="3" priority="5" operator="containsText" text="Extrema">
      <formula>NOT(ISERROR(SEARCH(("Extrema"),(H9))))</formula>
    </cfRule>
  </conditionalFormatting>
  <conditionalFormatting sqref="H9">
    <cfRule type="containsText" dxfId="4" priority="6" operator="containsText" text="Alta">
      <formula>NOT(ISERROR(SEARCH(("Alta"),(H9))))</formula>
    </cfRule>
  </conditionalFormatting>
  <conditionalFormatting sqref="H9">
    <cfRule type="containsText" dxfId="5" priority="7" operator="containsText" text="Baja">
      <formula>NOT(ISERROR(SEARCH(("Baja"),(H9))))</formula>
    </cfRule>
  </conditionalFormatting>
  <conditionalFormatting sqref="H9">
    <cfRule type="containsText" dxfId="6" priority="8" operator="containsText" text="Moderada">
      <formula>NOT(ISERROR(SEARCH(("Moderada"),(H9))))</formula>
    </cfRule>
  </conditionalFormatting>
  <conditionalFormatting sqref="L9">
    <cfRule type="containsText" dxfId="3" priority="9" operator="containsText" text="Extrema">
      <formula>NOT(ISERROR(SEARCH(("Extrema"),(L9))))</formula>
    </cfRule>
  </conditionalFormatting>
  <conditionalFormatting sqref="L9">
    <cfRule type="containsText" dxfId="4" priority="10" operator="containsText" text="Alta">
      <formula>NOT(ISERROR(SEARCH(("Alta"),(L9))))</formula>
    </cfRule>
  </conditionalFormatting>
  <conditionalFormatting sqref="L9">
    <cfRule type="containsText" dxfId="5" priority="11" operator="containsText" text="Baja">
      <formula>NOT(ISERROR(SEARCH(("Baja"),(L9))))</formula>
    </cfRule>
  </conditionalFormatting>
  <conditionalFormatting sqref="L9">
    <cfRule type="containsText" dxfId="6" priority="12" operator="containsText" text="Moderada">
      <formula>NOT(ISERROR(SEARCH(("Moderada"),(L9))))</formula>
    </cfRule>
  </conditionalFormatting>
  <conditionalFormatting sqref="H11">
    <cfRule type="containsText" dxfId="3" priority="13" operator="containsText" text="Extrema">
      <formula>NOT(ISERROR(SEARCH(("Extrema"),(H11))))</formula>
    </cfRule>
  </conditionalFormatting>
  <conditionalFormatting sqref="H11">
    <cfRule type="containsText" dxfId="4" priority="14" operator="containsText" text="Alta">
      <formula>NOT(ISERROR(SEARCH(("Alta"),(H11))))</formula>
    </cfRule>
  </conditionalFormatting>
  <conditionalFormatting sqref="H11">
    <cfRule type="containsText" dxfId="5" priority="15" operator="containsText" text="Baja">
      <formula>NOT(ISERROR(SEARCH(("Baja"),(H11))))</formula>
    </cfRule>
  </conditionalFormatting>
  <conditionalFormatting sqref="H11">
    <cfRule type="containsText" dxfId="6" priority="16" operator="containsText" text="Moderada">
      <formula>NOT(ISERROR(SEARCH(("Moderada"),(H11))))</formula>
    </cfRule>
  </conditionalFormatting>
  <conditionalFormatting sqref="H10">
    <cfRule type="containsText" dxfId="3" priority="17" operator="containsText" text="Extrema">
      <formula>NOT(ISERROR(SEARCH(("Extrema"),(H10))))</formula>
    </cfRule>
  </conditionalFormatting>
  <conditionalFormatting sqref="H10">
    <cfRule type="containsText" dxfId="4" priority="18" operator="containsText" text="Alta">
      <formula>NOT(ISERROR(SEARCH(("Alta"),(H10))))</formula>
    </cfRule>
  </conditionalFormatting>
  <conditionalFormatting sqref="H10">
    <cfRule type="containsText" dxfId="5" priority="19" operator="containsText" text="Baja">
      <formula>NOT(ISERROR(SEARCH(("Baja"),(H10))))</formula>
    </cfRule>
  </conditionalFormatting>
  <conditionalFormatting sqref="H10">
    <cfRule type="containsText" dxfId="6" priority="20" operator="containsText" text="Moderada">
      <formula>NOT(ISERROR(SEARCH(("Moderada"),(H10))))</formula>
    </cfRule>
  </conditionalFormatting>
  <conditionalFormatting sqref="L10">
    <cfRule type="containsText" dxfId="3" priority="21" operator="containsText" text="Extrema">
      <formula>NOT(ISERROR(SEARCH(("Extrema"),(L10))))</formula>
    </cfRule>
  </conditionalFormatting>
  <conditionalFormatting sqref="L10">
    <cfRule type="containsText" dxfId="4" priority="22" operator="containsText" text="Alta">
      <formula>NOT(ISERROR(SEARCH(("Alta"),(L10))))</formula>
    </cfRule>
  </conditionalFormatting>
  <conditionalFormatting sqref="L10">
    <cfRule type="containsText" dxfId="5" priority="23" operator="containsText" text="Baja">
      <formula>NOT(ISERROR(SEARCH(("Baja"),(L10))))</formula>
    </cfRule>
  </conditionalFormatting>
  <conditionalFormatting sqref="L10">
    <cfRule type="containsText" dxfId="6" priority="24" operator="containsText" text="Moderada">
      <formula>NOT(ISERROR(SEARCH(("Moderada"),(L10))))</formula>
    </cfRule>
  </conditionalFormatting>
  <conditionalFormatting sqref="L11">
    <cfRule type="containsText" dxfId="3" priority="25" operator="containsText" text="Extrema">
      <formula>NOT(ISERROR(SEARCH(("Extrema"),(L11))))</formula>
    </cfRule>
  </conditionalFormatting>
  <conditionalFormatting sqref="L11">
    <cfRule type="containsText" dxfId="4" priority="26" operator="containsText" text="Alta">
      <formula>NOT(ISERROR(SEARCH(("Alta"),(L11))))</formula>
    </cfRule>
  </conditionalFormatting>
  <conditionalFormatting sqref="L11">
    <cfRule type="containsText" dxfId="5" priority="27" operator="containsText" text="Baja">
      <formula>NOT(ISERROR(SEARCH(("Baja"),(L11))))</formula>
    </cfRule>
  </conditionalFormatting>
  <conditionalFormatting sqref="L11">
    <cfRule type="containsText" dxfId="6" priority="28" operator="containsText" text="Moderada">
      <formula>NOT(ISERROR(SEARCH(("Moderada"),(L11))))</formula>
    </cfRule>
  </conditionalFormatting>
  <conditionalFormatting sqref="L7">
    <cfRule type="containsText" dxfId="3" priority="29" operator="containsText" text="Extrema">
      <formula>NOT(ISERROR(SEARCH(("Extrema"),(L7))))</formula>
    </cfRule>
  </conditionalFormatting>
  <conditionalFormatting sqref="L7">
    <cfRule type="containsText" dxfId="4" priority="30" operator="containsText" text="Alta">
      <formula>NOT(ISERROR(SEARCH(("Alta"),(L7))))</formula>
    </cfRule>
  </conditionalFormatting>
  <conditionalFormatting sqref="L7">
    <cfRule type="containsText" dxfId="5" priority="31" operator="containsText" text="Baja">
      <formula>NOT(ISERROR(SEARCH(("Baja"),(L7))))</formula>
    </cfRule>
  </conditionalFormatting>
  <conditionalFormatting sqref="L7">
    <cfRule type="containsText" dxfId="6" priority="32" operator="containsText" text="Moderada">
      <formula>NOT(ISERROR(SEARCH(("Moderada"),(L7))))</formula>
    </cfRule>
  </conditionalFormatting>
  <dataValidations>
    <dataValidation type="list" allowBlank="1" showInputMessage="1" showErrorMessage="1" prompt="Nivel de probabilidad - Seleccionar el nivel de probabilidad" sqref="F9:F11 J9:J11">
      <formula1>$B$4:$B$8</formula1>
    </dataValidation>
    <dataValidation type="list" allowBlank="1" showInputMessage="1" showErrorMessage="1" prompt="Nivel de impacto - Seleccionar el nivel de impacto de acuerdo con el puntaje obtenido" sqref="G9:G11 K9:K11">
      <formula1>$B$11:$B$13</formula1>
    </dataValidation>
  </dataValidations>
  <printOptions/>
  <pageMargins bottom="0.75" footer="0.0" header="0.0" left="0.7" right="0.7" top="0.75"/>
  <pageSetup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4.43" defaultRowHeight="15.0"/>
  <cols>
    <col customWidth="1" min="1" max="1" width="2.14"/>
    <col customWidth="1" min="2" max="2" width="4.0"/>
    <col customWidth="1" min="3" max="3" width="32.43"/>
    <col customWidth="1" min="4" max="4" width="31.0"/>
    <col customWidth="1" min="5" max="5" width="52.43"/>
    <col customWidth="1" min="6" max="6" width="48.14"/>
    <col customWidth="1" min="7" max="7" width="11.86"/>
    <col customWidth="1" min="8" max="8" width="14.43"/>
    <col customWidth="1" min="9" max="9" width="11.71"/>
    <col customWidth="1" min="10" max="10" width="59.43"/>
    <col customWidth="1" min="11" max="11" width="13.86"/>
    <col customWidth="1" min="12" max="12" width="14.43"/>
    <col customWidth="1" min="13" max="13" width="13.43"/>
    <col customWidth="1" min="14" max="14" width="19.43"/>
    <col customWidth="1" min="15" max="15" width="57.29"/>
    <col customWidth="1" min="16" max="16" width="11.71"/>
    <col customWidth="1" min="17" max="17" width="37.29"/>
    <col customWidth="1" min="18" max="18" width="33.29"/>
    <col customWidth="1" min="19" max="19" width="28.29"/>
    <col customWidth="1" min="20" max="20" width="10.86"/>
    <col customWidth="1" min="21" max="26" width="10.71"/>
  </cols>
  <sheetData>
    <row r="1" ht="9.75" customHeight="1">
      <c r="A1" s="1"/>
      <c r="B1" s="1"/>
      <c r="C1" s="1"/>
      <c r="D1" s="1"/>
      <c r="E1" s="1"/>
      <c r="F1" s="1"/>
      <c r="G1" s="1"/>
      <c r="H1" s="1"/>
      <c r="I1" s="1"/>
      <c r="J1" s="1"/>
      <c r="K1" s="1"/>
      <c r="L1" s="1"/>
      <c r="M1" s="1"/>
      <c r="N1" s="1"/>
      <c r="O1" s="1"/>
      <c r="P1" s="1"/>
      <c r="Q1" s="1"/>
      <c r="R1" s="1"/>
      <c r="S1" s="1"/>
      <c r="T1" s="1"/>
      <c r="U1" s="1"/>
      <c r="V1" s="1"/>
      <c r="W1" s="1"/>
      <c r="X1" s="1"/>
      <c r="Y1" s="1"/>
      <c r="Z1" s="1"/>
    </row>
    <row r="2" ht="12.0" customHeight="1">
      <c r="A2" s="2"/>
      <c r="B2" s="4"/>
      <c r="C2" s="5"/>
      <c r="D2" s="5"/>
      <c r="E2" s="5"/>
      <c r="F2" s="5"/>
      <c r="G2" s="5"/>
      <c r="H2" s="5"/>
      <c r="I2" s="5"/>
      <c r="J2" s="5"/>
      <c r="K2" s="5"/>
      <c r="L2" s="5"/>
      <c r="M2" s="5"/>
      <c r="N2" s="5"/>
      <c r="O2" s="5"/>
      <c r="P2" s="5"/>
      <c r="Q2" s="5"/>
      <c r="R2" s="5"/>
      <c r="S2" s="7"/>
      <c r="T2" s="2"/>
      <c r="U2" s="2"/>
      <c r="V2" s="2"/>
      <c r="W2" s="2"/>
      <c r="X2" s="2"/>
      <c r="Y2" s="2"/>
      <c r="Z2" s="2"/>
    </row>
    <row r="3" ht="22.5" customHeight="1">
      <c r="A3" s="2"/>
      <c r="B3" s="9" t="s">
        <v>1</v>
      </c>
      <c r="C3" s="11"/>
      <c r="D3" s="11"/>
      <c r="E3" s="11"/>
      <c r="F3" s="11"/>
      <c r="G3" s="11"/>
      <c r="H3" s="11"/>
      <c r="I3" s="11"/>
      <c r="J3" s="11"/>
      <c r="K3" s="11"/>
      <c r="L3" s="11"/>
      <c r="M3" s="11"/>
      <c r="N3" s="11"/>
      <c r="O3" s="11"/>
      <c r="P3" s="11"/>
      <c r="Q3" s="11"/>
      <c r="R3" s="11"/>
      <c r="S3" s="12"/>
      <c r="T3" s="2"/>
      <c r="U3" s="2"/>
      <c r="V3" s="2"/>
      <c r="W3" s="2"/>
      <c r="X3" s="2"/>
      <c r="Y3" s="2"/>
      <c r="Z3" s="2"/>
    </row>
    <row r="4" ht="21.0" customHeight="1">
      <c r="A4" s="2"/>
      <c r="B4" s="14" t="s">
        <v>2</v>
      </c>
      <c r="C4" s="15"/>
      <c r="D4" s="15"/>
      <c r="E4" s="15"/>
      <c r="F4" s="17"/>
      <c r="G4" s="19" t="s">
        <v>3</v>
      </c>
      <c r="H4" s="15"/>
      <c r="I4" s="15"/>
      <c r="J4" s="15"/>
      <c r="K4" s="15"/>
      <c r="L4" s="15"/>
      <c r="M4" s="17"/>
      <c r="N4" s="21" t="s">
        <v>9</v>
      </c>
      <c r="O4" s="23" t="s">
        <v>10</v>
      </c>
      <c r="P4" s="25"/>
      <c r="Q4" s="25"/>
      <c r="R4" s="25"/>
      <c r="S4" s="28"/>
      <c r="T4" s="2"/>
      <c r="U4" s="2"/>
      <c r="V4" s="2"/>
      <c r="W4" s="2"/>
      <c r="X4" s="2"/>
      <c r="Y4" s="2"/>
      <c r="Z4" s="2"/>
    </row>
    <row r="5" ht="15.75" customHeight="1">
      <c r="A5" s="2"/>
      <c r="B5" s="31" t="s">
        <v>12</v>
      </c>
      <c r="C5" s="33" t="s">
        <v>4</v>
      </c>
      <c r="D5" s="34" t="s">
        <v>5</v>
      </c>
      <c r="E5" s="34" t="s">
        <v>6</v>
      </c>
      <c r="F5" s="34" t="s">
        <v>7</v>
      </c>
      <c r="G5" s="35" t="s">
        <v>8</v>
      </c>
      <c r="H5" s="36"/>
      <c r="I5" s="37"/>
      <c r="J5" s="34" t="s">
        <v>11</v>
      </c>
      <c r="K5" s="35" t="s">
        <v>13</v>
      </c>
      <c r="L5" s="36"/>
      <c r="M5" s="37"/>
      <c r="N5" s="39"/>
      <c r="O5" s="40"/>
      <c r="P5" s="42"/>
      <c r="Q5" s="42"/>
      <c r="R5" s="42"/>
      <c r="S5" s="43"/>
      <c r="T5" s="2"/>
      <c r="U5" s="2"/>
      <c r="V5" s="2"/>
      <c r="W5" s="2"/>
      <c r="X5" s="2"/>
      <c r="Y5" s="2"/>
      <c r="Z5" s="2"/>
    </row>
    <row r="6" ht="4.5" customHeight="1">
      <c r="A6" s="2"/>
      <c r="B6" s="44"/>
      <c r="C6" s="46"/>
      <c r="D6" s="39"/>
      <c r="E6" s="39"/>
      <c r="F6" s="39"/>
      <c r="G6" s="48"/>
      <c r="H6" s="50"/>
      <c r="I6" s="52"/>
      <c r="J6" s="39"/>
      <c r="K6" s="40"/>
      <c r="L6" s="42"/>
      <c r="M6" s="54"/>
      <c r="N6" s="39"/>
      <c r="O6" s="34" t="s">
        <v>14</v>
      </c>
      <c r="P6" s="34" t="s">
        <v>15</v>
      </c>
      <c r="Q6" s="34" t="s">
        <v>16</v>
      </c>
      <c r="R6" s="34" t="s">
        <v>17</v>
      </c>
      <c r="S6" s="56" t="s">
        <v>18</v>
      </c>
      <c r="T6" s="2"/>
      <c r="U6" s="2"/>
      <c r="V6" s="2"/>
      <c r="W6" s="2"/>
      <c r="X6" s="2"/>
      <c r="Y6" s="2"/>
      <c r="Z6" s="2"/>
    </row>
    <row r="7" ht="66.75" customHeight="1">
      <c r="A7" s="2"/>
      <c r="B7" s="57"/>
      <c r="C7" s="59"/>
      <c r="D7" s="60"/>
      <c r="E7" s="60"/>
      <c r="F7" s="60"/>
      <c r="G7" s="63" t="s">
        <v>19</v>
      </c>
      <c r="H7" s="63" t="s">
        <v>20</v>
      </c>
      <c r="I7" s="63" t="s">
        <v>21</v>
      </c>
      <c r="J7" s="60"/>
      <c r="K7" s="66" t="s">
        <v>19</v>
      </c>
      <c r="L7" s="66" t="s">
        <v>20</v>
      </c>
      <c r="M7" s="66" t="s">
        <v>21</v>
      </c>
      <c r="N7" s="60"/>
      <c r="O7" s="60"/>
      <c r="P7" s="60"/>
      <c r="Q7" s="60"/>
      <c r="R7" s="60"/>
      <c r="S7" s="73"/>
      <c r="T7" s="2"/>
      <c r="U7" s="2"/>
      <c r="V7" s="2"/>
      <c r="W7" s="2"/>
      <c r="X7" s="2"/>
      <c r="Y7" s="2"/>
      <c r="Z7" s="2"/>
    </row>
    <row r="8">
      <c r="A8" s="45"/>
      <c r="B8" s="74">
        <v>1.0</v>
      </c>
      <c r="C8" s="76" t="s">
        <v>44</v>
      </c>
      <c r="D8" s="77"/>
      <c r="E8" s="82"/>
      <c r="F8" s="77"/>
      <c r="G8" s="84" t="s">
        <v>48</v>
      </c>
      <c r="H8" s="84" t="s">
        <v>48</v>
      </c>
      <c r="I8" s="90" t="str">
        <f>VLOOKUP((VLOOKUP(G8,Datos!$C$11:$D$15,2,FALSE)*VLOOKUP(H8,Datos!$C$19:$D$21,2,FALSE)),Datos!$C$25:$D$35,2,FALSE)</f>
        <v>#N/A</v>
      </c>
      <c r="J8" s="92"/>
      <c r="K8" s="84" t="s">
        <v>48</v>
      </c>
      <c r="L8" s="84" t="s">
        <v>48</v>
      </c>
      <c r="M8" s="90" t="str">
        <f>VLOOKUP((VLOOKUP(K8,Datos!$C$11:$D$15,2,FALSE)*VLOOKUP(L8,Datos!$C$19:$D$21,2,FALSE)),Datos!$C$25:$D$35,2,FALSE)</f>
        <v>#N/A</v>
      </c>
      <c r="N8" s="100" t="s">
        <v>48</v>
      </c>
      <c r="O8" s="92"/>
      <c r="P8" s="102"/>
      <c r="Q8" s="102"/>
      <c r="R8" s="102"/>
      <c r="S8" s="106"/>
      <c r="T8" s="64"/>
      <c r="U8" s="45"/>
      <c r="V8" s="45"/>
      <c r="W8" s="45"/>
      <c r="X8" s="45"/>
      <c r="Y8" s="45"/>
      <c r="Z8" s="45"/>
    </row>
    <row r="9" ht="61.5" customHeight="1">
      <c r="A9" s="45"/>
      <c r="B9" s="107">
        <v>2.0</v>
      </c>
      <c r="C9" s="109" t="s">
        <v>44</v>
      </c>
      <c r="D9" s="71"/>
      <c r="E9" s="98"/>
      <c r="F9" s="71"/>
      <c r="G9" s="80" t="s">
        <v>46</v>
      </c>
      <c r="H9" s="80" t="s">
        <v>47</v>
      </c>
      <c r="I9" s="85" t="str">
        <f>VLOOKUP((VLOOKUP(G9,Datos!$C$11:$D$15,2,FALSE)*VLOOKUP(H9,Datos!$C$19:$D$21,2,FALSE)),Datos!$C$25:$D$35,2,FALSE)</f>
        <v>60. Extrema</v>
      </c>
      <c r="J9" s="94"/>
      <c r="K9" s="80" t="s">
        <v>66</v>
      </c>
      <c r="L9" s="80" t="s">
        <v>70</v>
      </c>
      <c r="M9" s="85" t="str">
        <f>VLOOKUP((VLOOKUP(K9,Datos!$C$11:$D$15,2,FALSE)*VLOOKUP(L9,Datos!$C$19:$D$21,2,FALSE)),Datos!$C$25:$D$35,2,FALSE)</f>
        <v>10. Baja</v>
      </c>
      <c r="N9" s="91" t="s">
        <v>51</v>
      </c>
      <c r="O9" s="94"/>
      <c r="P9" s="113"/>
      <c r="Q9" s="113"/>
      <c r="R9" s="113"/>
      <c r="S9" s="115"/>
      <c r="T9" s="64"/>
      <c r="U9" s="45"/>
      <c r="V9" s="45"/>
      <c r="W9" s="45"/>
      <c r="X9" s="45"/>
      <c r="Y9" s="45"/>
      <c r="Z9" s="45"/>
    </row>
    <row r="10">
      <c r="A10" s="45"/>
      <c r="B10" s="107">
        <v>3.0</v>
      </c>
      <c r="C10" s="109" t="s">
        <v>44</v>
      </c>
      <c r="D10" s="71"/>
      <c r="E10" s="98"/>
      <c r="F10" s="71"/>
      <c r="G10" s="80" t="s">
        <v>62</v>
      </c>
      <c r="H10" s="80" t="s">
        <v>70</v>
      </c>
      <c r="I10" s="85" t="str">
        <f>VLOOKUP((VLOOKUP(G10,Datos!$C$11:$D$15,2,FALSE)*VLOOKUP(H10,Datos!$C$19:$D$21,2,FALSE)),Datos!$C$25:$D$35,2,FALSE)</f>
        <v>25. Moderada</v>
      </c>
      <c r="J10" s="94"/>
      <c r="K10" s="80" t="s">
        <v>62</v>
      </c>
      <c r="L10" s="80" t="s">
        <v>70</v>
      </c>
      <c r="M10" s="85" t="str">
        <f>VLOOKUP((VLOOKUP(K10,Datos!$C$11:$D$15,2,FALSE)*VLOOKUP(L10,Datos!$C$19:$D$21,2,FALSE)),Datos!$C$25:$D$35,2,FALSE)</f>
        <v>25. Moderada</v>
      </c>
      <c r="N10" s="91" t="s">
        <v>75</v>
      </c>
      <c r="O10" s="94"/>
      <c r="P10" s="113"/>
      <c r="Q10" s="113"/>
      <c r="R10" s="113"/>
      <c r="S10" s="115"/>
      <c r="T10" s="64"/>
      <c r="U10" s="45"/>
      <c r="V10" s="45"/>
      <c r="W10" s="45"/>
      <c r="X10" s="45"/>
      <c r="Y10" s="45"/>
      <c r="Z10" s="45"/>
    </row>
    <row r="11" ht="45.75" customHeight="1">
      <c r="A11" s="45"/>
      <c r="B11" s="107">
        <v>4.0</v>
      </c>
      <c r="C11" s="109" t="s">
        <v>44</v>
      </c>
      <c r="D11" s="71"/>
      <c r="E11" s="98"/>
      <c r="F11" s="71"/>
      <c r="G11" s="80" t="s">
        <v>62</v>
      </c>
      <c r="H11" s="80" t="s">
        <v>76</v>
      </c>
      <c r="I11" s="85" t="str">
        <f>VLOOKUP((VLOOKUP(G11,Datos!$C$11:$D$15,2,FALSE)*VLOOKUP(H11,Datos!$C$19:$D$21,2,FALSE)),Datos!$C$25:$D$35,2,FALSE)</f>
        <v>50. Alta</v>
      </c>
      <c r="J11" s="94"/>
      <c r="K11" s="80" t="s">
        <v>64</v>
      </c>
      <c r="L11" s="80" t="s">
        <v>76</v>
      </c>
      <c r="M11" s="85" t="str">
        <f>VLOOKUP((VLOOKUP(K11,Datos!$C$11:$D$15,2,FALSE)*VLOOKUP(L11,Datos!$C$19:$D$21,2,FALSE)),Datos!$C$25:$D$35,2,FALSE)</f>
        <v>40. Alta</v>
      </c>
      <c r="N11" s="91" t="s">
        <v>48</v>
      </c>
      <c r="O11" s="94"/>
      <c r="P11" s="113"/>
      <c r="Q11" s="113"/>
      <c r="R11" s="113"/>
      <c r="S11" s="115"/>
      <c r="T11" s="64"/>
      <c r="U11" s="45"/>
      <c r="V11" s="45"/>
      <c r="W11" s="45"/>
      <c r="X11" s="45"/>
      <c r="Y11" s="45"/>
      <c r="Z11" s="45"/>
    </row>
    <row r="12" ht="45.75" customHeight="1">
      <c r="A12" s="45"/>
      <c r="B12" s="107">
        <v>5.0</v>
      </c>
      <c r="C12" s="109" t="s">
        <v>44</v>
      </c>
      <c r="D12" s="71"/>
      <c r="E12" s="98"/>
      <c r="F12" s="71"/>
      <c r="G12" s="80" t="s">
        <v>46</v>
      </c>
      <c r="H12" s="80" t="s">
        <v>47</v>
      </c>
      <c r="I12" s="85" t="str">
        <f>VLOOKUP((VLOOKUP(G12,Datos!$C$11:$D$15,2,FALSE)*VLOOKUP(H12,Datos!$C$19:$D$21,2,FALSE)),Datos!$C$25:$D$35,2,FALSE)</f>
        <v>60. Extrema</v>
      </c>
      <c r="J12" s="94"/>
      <c r="K12" s="80" t="s">
        <v>50</v>
      </c>
      <c r="L12" s="80" t="s">
        <v>47</v>
      </c>
      <c r="M12" s="85" t="str">
        <f>VLOOKUP((VLOOKUP(K12,Datos!$C$11:$D$15,2,FALSE)*VLOOKUP(L12,Datos!$C$19:$D$21,2,FALSE)),Datos!$C$25:$D$35,2,FALSE)</f>
        <v>20. Moderada</v>
      </c>
      <c r="N12" s="91" t="s">
        <v>48</v>
      </c>
      <c r="O12" s="94"/>
      <c r="P12" s="113"/>
      <c r="Q12" s="113"/>
      <c r="R12" s="113"/>
      <c r="S12" s="115"/>
      <c r="T12" s="64"/>
      <c r="U12" s="45"/>
      <c r="V12" s="45"/>
      <c r="W12" s="45"/>
      <c r="X12" s="45"/>
      <c r="Y12" s="45"/>
      <c r="Z12" s="45"/>
    </row>
    <row r="13" ht="45.75" customHeight="1">
      <c r="A13" s="45"/>
      <c r="B13" s="107">
        <v>6.0</v>
      </c>
      <c r="C13" s="109" t="s">
        <v>44</v>
      </c>
      <c r="D13" s="71"/>
      <c r="E13" s="98"/>
      <c r="F13" s="71"/>
      <c r="G13" s="80" t="s">
        <v>46</v>
      </c>
      <c r="H13" s="80" t="s">
        <v>76</v>
      </c>
      <c r="I13" s="85" t="str">
        <f>VLOOKUP((VLOOKUP(G13,Datos!$C$11:$D$15,2,FALSE)*VLOOKUP(H13,Datos!$C$19:$D$21,2,FALSE)),Datos!$C$25:$D$35,2,FALSE)</f>
        <v>30. Alta</v>
      </c>
      <c r="J13" s="94"/>
      <c r="K13" s="80" t="s">
        <v>66</v>
      </c>
      <c r="L13" s="80" t="s">
        <v>76</v>
      </c>
      <c r="M13" s="85" t="str">
        <f>VLOOKUP((VLOOKUP(K13,Datos!$C$11:$D$15,2,FALSE)*VLOOKUP(L13,Datos!$C$19:$D$21,2,FALSE)),Datos!$C$25:$D$35,2,FALSE)</f>
        <v>20. Moderada</v>
      </c>
      <c r="N13" s="91" t="s">
        <v>48</v>
      </c>
      <c r="O13" s="94"/>
      <c r="P13" s="113"/>
      <c r="Q13" s="113"/>
      <c r="R13" s="113"/>
      <c r="S13" s="115"/>
      <c r="T13" s="64"/>
      <c r="U13" s="45"/>
      <c r="V13" s="45"/>
      <c r="W13" s="45"/>
      <c r="X13" s="45"/>
      <c r="Y13" s="45"/>
      <c r="Z13" s="45"/>
    </row>
    <row r="14" ht="45.75" customHeight="1">
      <c r="A14" s="45"/>
      <c r="B14" s="107">
        <v>7.0</v>
      </c>
      <c r="C14" s="109" t="s">
        <v>44</v>
      </c>
      <c r="D14" s="71"/>
      <c r="E14" s="98"/>
      <c r="F14" s="71"/>
      <c r="G14" s="80" t="s">
        <v>46</v>
      </c>
      <c r="H14" s="80" t="s">
        <v>70</v>
      </c>
      <c r="I14" s="85" t="str">
        <f>VLOOKUP((VLOOKUP(G14,Datos!$C$11:$D$15,2,FALSE)*VLOOKUP(H14,Datos!$C$19:$D$21,2,FALSE)),Datos!$C$25:$D$35,2,FALSE)</f>
        <v>15. Moderada</v>
      </c>
      <c r="J14" s="94"/>
      <c r="K14" s="80" t="s">
        <v>66</v>
      </c>
      <c r="L14" s="80" t="s">
        <v>70</v>
      </c>
      <c r="M14" s="85" t="str">
        <f>VLOOKUP((VLOOKUP(K14,Datos!$C$11:$D$15,2,FALSE)*VLOOKUP(L14,Datos!$C$19:$D$21,2,FALSE)),Datos!$C$25:$D$35,2,FALSE)</f>
        <v>10. Baja</v>
      </c>
      <c r="N14" s="91" t="s">
        <v>48</v>
      </c>
      <c r="O14" s="94"/>
      <c r="P14" s="113"/>
      <c r="Q14" s="113"/>
      <c r="R14" s="113"/>
      <c r="S14" s="115"/>
      <c r="T14" s="64"/>
      <c r="U14" s="45"/>
      <c r="V14" s="45"/>
      <c r="W14" s="45"/>
      <c r="X14" s="45"/>
      <c r="Y14" s="45"/>
      <c r="Z14" s="45"/>
    </row>
    <row r="15" ht="45.75" customHeight="1">
      <c r="A15" s="45"/>
      <c r="B15" s="107">
        <v>8.0</v>
      </c>
      <c r="C15" s="109" t="s">
        <v>44</v>
      </c>
      <c r="D15" s="71"/>
      <c r="E15" s="98"/>
      <c r="F15" s="71"/>
      <c r="G15" s="80" t="s">
        <v>64</v>
      </c>
      <c r="H15" s="80" t="s">
        <v>47</v>
      </c>
      <c r="I15" s="85" t="str">
        <f>VLOOKUP((VLOOKUP(G15,Datos!$C$11:$D$15,2,FALSE)*VLOOKUP(H15,Datos!$C$19:$D$21,2,FALSE)),Datos!$C$25:$D$35,2,FALSE)</f>
        <v>80. Extrema</v>
      </c>
      <c r="J15" s="94"/>
      <c r="K15" s="80" t="s">
        <v>66</v>
      </c>
      <c r="L15" s="80" t="s">
        <v>47</v>
      </c>
      <c r="M15" s="85" t="str">
        <f>VLOOKUP((VLOOKUP(K15,Datos!$C$11:$D$15,2,FALSE)*VLOOKUP(L15,Datos!$C$19:$D$21,2,FALSE)),Datos!$C$25:$D$35,2,FALSE)</f>
        <v>40. Alta</v>
      </c>
      <c r="N15" s="91" t="s">
        <v>48</v>
      </c>
      <c r="O15" s="94"/>
      <c r="P15" s="113"/>
      <c r="Q15" s="113"/>
      <c r="R15" s="113"/>
      <c r="S15" s="115"/>
      <c r="T15" s="64"/>
      <c r="U15" s="45"/>
      <c r="V15" s="45"/>
      <c r="W15" s="45"/>
      <c r="X15" s="45"/>
      <c r="Y15" s="45"/>
      <c r="Z15" s="45"/>
    </row>
    <row r="16">
      <c r="A16" s="45"/>
      <c r="B16" s="107">
        <v>9.0</v>
      </c>
      <c r="C16" s="109" t="s">
        <v>44</v>
      </c>
      <c r="D16" s="71"/>
      <c r="E16" s="98"/>
      <c r="F16" s="71"/>
      <c r="G16" s="80" t="s">
        <v>62</v>
      </c>
      <c r="H16" s="80" t="s">
        <v>70</v>
      </c>
      <c r="I16" s="85" t="str">
        <f>VLOOKUP((VLOOKUP(G16,Datos!$C$11:$D$15,2,FALSE)*VLOOKUP(H16,Datos!$C$19:$D$21,2,FALSE)),Datos!$C$25:$D$35,2,FALSE)</f>
        <v>25. Moderada</v>
      </c>
      <c r="J16" s="94"/>
      <c r="K16" s="80" t="s">
        <v>62</v>
      </c>
      <c r="L16" s="80" t="s">
        <v>70</v>
      </c>
      <c r="M16" s="85" t="str">
        <f>VLOOKUP((VLOOKUP(K16,Datos!$C$11:$D$15,2,FALSE)*VLOOKUP(L16,Datos!$C$19:$D$21,2,FALSE)),Datos!$C$25:$D$35,2,FALSE)</f>
        <v>25. Moderada</v>
      </c>
      <c r="N16" s="91" t="s">
        <v>75</v>
      </c>
      <c r="O16" s="94"/>
      <c r="P16" s="113"/>
      <c r="Q16" s="113"/>
      <c r="R16" s="113"/>
      <c r="S16" s="115"/>
      <c r="T16" s="64"/>
      <c r="U16" s="45"/>
      <c r="V16" s="45"/>
      <c r="W16" s="45"/>
      <c r="X16" s="45"/>
      <c r="Y16" s="45"/>
      <c r="Z16" s="45"/>
    </row>
    <row r="17" ht="45.75" customHeight="1">
      <c r="A17" s="45"/>
      <c r="B17" s="107">
        <v>10.0</v>
      </c>
      <c r="C17" s="109" t="s">
        <v>44</v>
      </c>
      <c r="D17" s="71"/>
      <c r="E17" s="98"/>
      <c r="F17" s="71"/>
      <c r="G17" s="80" t="s">
        <v>62</v>
      </c>
      <c r="H17" s="80" t="s">
        <v>76</v>
      </c>
      <c r="I17" s="85" t="str">
        <f>VLOOKUP((VLOOKUP(G17,Datos!$C$11:$D$15,2,FALSE)*VLOOKUP(H17,Datos!$C$19:$D$21,2,FALSE)),Datos!$C$25:$D$35,2,FALSE)</f>
        <v>50. Alta</v>
      </c>
      <c r="J17" s="94"/>
      <c r="K17" s="80" t="s">
        <v>64</v>
      </c>
      <c r="L17" s="80" t="s">
        <v>76</v>
      </c>
      <c r="M17" s="85" t="str">
        <f>VLOOKUP((VLOOKUP(K17,Datos!$C$11:$D$15,2,FALSE)*VLOOKUP(L17,Datos!$C$19:$D$21,2,FALSE)),Datos!$C$25:$D$35,2,FALSE)</f>
        <v>40. Alta</v>
      </c>
      <c r="N17" s="91" t="s">
        <v>48</v>
      </c>
      <c r="O17" s="94"/>
      <c r="P17" s="113"/>
      <c r="Q17" s="113"/>
      <c r="R17" s="113"/>
      <c r="S17" s="115"/>
      <c r="T17" s="64"/>
      <c r="U17" s="45"/>
      <c r="V17" s="45"/>
      <c r="W17" s="45"/>
      <c r="X17" s="45"/>
      <c r="Y17" s="45"/>
      <c r="Z17" s="45"/>
    </row>
    <row r="18" ht="45.75" customHeight="1">
      <c r="A18" s="45"/>
      <c r="B18" s="107">
        <v>11.0</v>
      </c>
      <c r="C18" s="109" t="s">
        <v>44</v>
      </c>
      <c r="D18" s="71"/>
      <c r="E18" s="98"/>
      <c r="F18" s="71"/>
      <c r="G18" s="80" t="s">
        <v>46</v>
      </c>
      <c r="H18" s="80" t="s">
        <v>47</v>
      </c>
      <c r="I18" s="85" t="str">
        <f>VLOOKUP((VLOOKUP(G18,Datos!$C$11:$D$15,2,FALSE)*VLOOKUP(H18,Datos!$C$19:$D$21,2,FALSE)),Datos!$C$25:$D$35,2,FALSE)</f>
        <v>60. Extrema</v>
      </c>
      <c r="J18" s="94"/>
      <c r="K18" s="80" t="s">
        <v>50</v>
      </c>
      <c r="L18" s="80" t="s">
        <v>47</v>
      </c>
      <c r="M18" s="85" t="str">
        <f>VLOOKUP((VLOOKUP(K18,Datos!$C$11:$D$15,2,FALSE)*VLOOKUP(L18,Datos!$C$19:$D$21,2,FALSE)),Datos!$C$25:$D$35,2,FALSE)</f>
        <v>20. Moderada</v>
      </c>
      <c r="N18" s="91" t="s">
        <v>48</v>
      </c>
      <c r="O18" s="94"/>
      <c r="P18" s="113"/>
      <c r="Q18" s="113"/>
      <c r="R18" s="113"/>
      <c r="S18" s="115"/>
      <c r="T18" s="64"/>
      <c r="U18" s="45"/>
      <c r="V18" s="45"/>
      <c r="W18" s="45"/>
      <c r="X18" s="45"/>
      <c r="Y18" s="45"/>
      <c r="Z18" s="45"/>
    </row>
    <row r="19" ht="45.75" customHeight="1">
      <c r="A19" s="45"/>
      <c r="B19" s="107">
        <v>12.0</v>
      </c>
      <c r="C19" s="109" t="s">
        <v>44</v>
      </c>
      <c r="D19" s="71"/>
      <c r="E19" s="98"/>
      <c r="F19" s="71"/>
      <c r="G19" s="80" t="s">
        <v>46</v>
      </c>
      <c r="H19" s="80" t="s">
        <v>76</v>
      </c>
      <c r="I19" s="85" t="str">
        <f>VLOOKUP((VLOOKUP(G19,Datos!$C$11:$D$15,2,FALSE)*VLOOKUP(H19,Datos!$C$19:$D$21,2,FALSE)),Datos!$C$25:$D$35,2,FALSE)</f>
        <v>30. Alta</v>
      </c>
      <c r="J19" s="94"/>
      <c r="K19" s="80" t="s">
        <v>66</v>
      </c>
      <c r="L19" s="80" t="s">
        <v>76</v>
      </c>
      <c r="M19" s="85" t="str">
        <f>VLOOKUP((VLOOKUP(K19,Datos!$C$11:$D$15,2,FALSE)*VLOOKUP(L19,Datos!$C$19:$D$21,2,FALSE)),Datos!$C$25:$D$35,2,FALSE)</f>
        <v>20. Moderada</v>
      </c>
      <c r="N19" s="91" t="s">
        <v>48</v>
      </c>
      <c r="O19" s="94"/>
      <c r="P19" s="113"/>
      <c r="Q19" s="113"/>
      <c r="R19" s="113"/>
      <c r="S19" s="115"/>
      <c r="T19" s="64"/>
      <c r="U19" s="45"/>
      <c r="V19" s="45"/>
      <c r="W19" s="45"/>
      <c r="X19" s="45"/>
      <c r="Y19" s="45"/>
      <c r="Z19" s="45"/>
    </row>
    <row r="20" ht="45.75" customHeight="1">
      <c r="A20" s="45"/>
      <c r="B20" s="107">
        <v>13.0</v>
      </c>
      <c r="C20" s="109" t="s">
        <v>44</v>
      </c>
      <c r="D20" s="71"/>
      <c r="E20" s="98"/>
      <c r="F20" s="71"/>
      <c r="G20" s="80" t="s">
        <v>46</v>
      </c>
      <c r="H20" s="80" t="s">
        <v>70</v>
      </c>
      <c r="I20" s="85" t="str">
        <f>VLOOKUP((VLOOKUP(G20,Datos!$C$11:$D$15,2,FALSE)*VLOOKUP(H20,Datos!$C$19:$D$21,2,FALSE)),Datos!$C$25:$D$35,2,FALSE)</f>
        <v>15. Moderada</v>
      </c>
      <c r="J20" s="94"/>
      <c r="K20" s="80" t="s">
        <v>66</v>
      </c>
      <c r="L20" s="80" t="s">
        <v>70</v>
      </c>
      <c r="M20" s="85" t="str">
        <f>VLOOKUP((VLOOKUP(K20,Datos!$C$11:$D$15,2,FALSE)*VLOOKUP(L20,Datos!$C$19:$D$21,2,FALSE)),Datos!$C$25:$D$35,2,FALSE)</f>
        <v>10. Baja</v>
      </c>
      <c r="N20" s="91" t="s">
        <v>48</v>
      </c>
      <c r="O20" s="94"/>
      <c r="P20" s="113"/>
      <c r="Q20" s="113"/>
      <c r="R20" s="113"/>
      <c r="S20" s="115"/>
      <c r="T20" s="64"/>
      <c r="U20" s="45"/>
      <c r="V20" s="45"/>
      <c r="W20" s="45"/>
      <c r="X20" s="45"/>
      <c r="Y20" s="45"/>
      <c r="Z20" s="45"/>
    </row>
    <row r="21" ht="15.75" customHeight="1">
      <c r="A21" s="45"/>
      <c r="B21" s="107">
        <v>14.0</v>
      </c>
      <c r="C21" s="109" t="s">
        <v>44</v>
      </c>
      <c r="D21" s="71"/>
      <c r="E21" s="98"/>
      <c r="F21" s="71"/>
      <c r="G21" s="80" t="s">
        <v>46</v>
      </c>
      <c r="H21" s="80" t="s">
        <v>47</v>
      </c>
      <c r="I21" s="85" t="str">
        <f>VLOOKUP((VLOOKUP(G21,Datos!$C$11:$D$15,2,FALSE)*VLOOKUP(H21,Datos!$C$19:$D$21,2,FALSE)),Datos!$C$25:$D$35,2,FALSE)</f>
        <v>60. Extrema</v>
      </c>
      <c r="J21" s="94"/>
      <c r="K21" s="80" t="s">
        <v>66</v>
      </c>
      <c r="L21" s="80" t="s">
        <v>76</v>
      </c>
      <c r="M21" s="85" t="str">
        <f>VLOOKUP((VLOOKUP(K21,Datos!$C$11:$D$15,2,FALSE)*VLOOKUP(L21,Datos!$C$19:$D$21,2,FALSE)),Datos!$C$25:$D$35,2,FALSE)</f>
        <v>20. Moderada</v>
      </c>
      <c r="N21" s="91" t="s">
        <v>48</v>
      </c>
      <c r="O21" s="94"/>
      <c r="P21" s="113"/>
      <c r="Q21" s="113"/>
      <c r="R21" s="113"/>
      <c r="S21" s="115"/>
      <c r="T21" s="64"/>
      <c r="U21" s="45"/>
      <c r="V21" s="45"/>
      <c r="W21" s="45"/>
      <c r="X21" s="45"/>
      <c r="Y21" s="45"/>
      <c r="Z21" s="45"/>
    </row>
    <row r="22" ht="45.75" customHeight="1">
      <c r="A22" s="45"/>
      <c r="B22" s="107">
        <v>15.0</v>
      </c>
      <c r="C22" s="109" t="s">
        <v>44</v>
      </c>
      <c r="D22" s="71"/>
      <c r="E22" s="98"/>
      <c r="F22" s="71"/>
      <c r="G22" s="80" t="s">
        <v>46</v>
      </c>
      <c r="H22" s="80" t="s">
        <v>47</v>
      </c>
      <c r="I22" s="85" t="str">
        <f>VLOOKUP((VLOOKUP(G22,Datos!$C$11:$D$15,2,FALSE)*VLOOKUP(H22,Datos!$C$19:$D$21,2,FALSE)),Datos!$C$25:$D$35,2,FALSE)</f>
        <v>60. Extrema</v>
      </c>
      <c r="J22" s="94"/>
      <c r="K22" s="80" t="s">
        <v>66</v>
      </c>
      <c r="L22" s="80" t="s">
        <v>70</v>
      </c>
      <c r="M22" s="85" t="str">
        <f>VLOOKUP((VLOOKUP(K22,Datos!$C$11:$D$15,2,FALSE)*VLOOKUP(L22,Datos!$C$19:$D$21,2,FALSE)),Datos!$C$25:$D$35,2,FALSE)</f>
        <v>10. Baja</v>
      </c>
      <c r="N22" s="91" t="s">
        <v>48</v>
      </c>
      <c r="O22" s="94"/>
      <c r="P22" s="113"/>
      <c r="Q22" s="113"/>
      <c r="R22" s="113"/>
      <c r="S22" s="115"/>
      <c r="T22" s="64"/>
      <c r="U22" s="45"/>
      <c r="V22" s="45"/>
      <c r="W22" s="45"/>
      <c r="X22" s="45"/>
      <c r="Y22" s="45"/>
      <c r="Z22" s="45"/>
    </row>
    <row r="23" ht="45.75" customHeight="1">
      <c r="A23" s="45"/>
      <c r="B23" s="107">
        <v>16.0</v>
      </c>
      <c r="C23" s="109" t="s">
        <v>44</v>
      </c>
      <c r="D23" s="71"/>
      <c r="E23" s="98"/>
      <c r="F23" s="71"/>
      <c r="G23" s="80" t="s">
        <v>64</v>
      </c>
      <c r="H23" s="80" t="s">
        <v>47</v>
      </c>
      <c r="I23" s="85" t="str">
        <f>VLOOKUP((VLOOKUP(G23,Datos!$C$11:$D$15,2,FALSE)*VLOOKUP(H23,Datos!$C$19:$D$21,2,FALSE)),Datos!$C$25:$D$35,2,FALSE)</f>
        <v>80. Extrema</v>
      </c>
      <c r="J23" s="94"/>
      <c r="K23" s="80" t="s">
        <v>66</v>
      </c>
      <c r="L23" s="80" t="s">
        <v>47</v>
      </c>
      <c r="M23" s="85" t="str">
        <f>VLOOKUP((VLOOKUP(K23,Datos!$C$11:$D$15,2,FALSE)*VLOOKUP(L23,Datos!$C$19:$D$21,2,FALSE)),Datos!$C$25:$D$35,2,FALSE)</f>
        <v>40. Alta</v>
      </c>
      <c r="N23" s="91" t="s">
        <v>48</v>
      </c>
      <c r="O23" s="94"/>
      <c r="P23" s="113"/>
      <c r="Q23" s="113"/>
      <c r="R23" s="113"/>
      <c r="S23" s="115"/>
      <c r="T23" s="64"/>
      <c r="U23" s="45"/>
      <c r="V23" s="45"/>
      <c r="W23" s="45"/>
      <c r="X23" s="45"/>
      <c r="Y23" s="45"/>
      <c r="Z23" s="45"/>
    </row>
    <row r="24" ht="45.75" customHeight="1">
      <c r="A24" s="45"/>
      <c r="B24" s="107">
        <v>17.0</v>
      </c>
      <c r="C24" s="109" t="s">
        <v>44</v>
      </c>
      <c r="D24" s="71"/>
      <c r="E24" s="98"/>
      <c r="F24" s="71"/>
      <c r="G24" s="80" t="s">
        <v>64</v>
      </c>
      <c r="H24" s="80" t="s">
        <v>76</v>
      </c>
      <c r="I24" s="85" t="str">
        <f>VLOOKUP((VLOOKUP(G24,Datos!$C$11:$D$15,2,FALSE)*VLOOKUP(H24,Datos!$C$19:$D$21,2,FALSE)),Datos!$C$25:$D$35,2,FALSE)</f>
        <v>40. Alta</v>
      </c>
      <c r="J24" s="94"/>
      <c r="K24" s="80" t="s">
        <v>66</v>
      </c>
      <c r="L24" s="80" t="s">
        <v>47</v>
      </c>
      <c r="M24" s="85" t="str">
        <f>VLOOKUP((VLOOKUP(K24,Datos!$C$11:$D$15,2,FALSE)*VLOOKUP(L24,Datos!$C$19:$D$21,2,FALSE)),Datos!$C$25:$D$35,2,FALSE)</f>
        <v>40. Alta</v>
      </c>
      <c r="N24" s="91" t="s">
        <v>48</v>
      </c>
      <c r="O24" s="94"/>
      <c r="P24" s="113"/>
      <c r="Q24" s="113"/>
      <c r="R24" s="113"/>
      <c r="S24" s="115"/>
      <c r="T24" s="64"/>
      <c r="U24" s="45"/>
      <c r="V24" s="45"/>
      <c r="W24" s="45"/>
      <c r="X24" s="45"/>
      <c r="Y24" s="45"/>
      <c r="Z24" s="45"/>
    </row>
    <row r="25" ht="45.75" customHeight="1">
      <c r="A25" s="45"/>
      <c r="B25" s="107">
        <v>18.0</v>
      </c>
      <c r="C25" s="109" t="s">
        <v>44</v>
      </c>
      <c r="D25" s="71"/>
      <c r="E25" s="98"/>
      <c r="F25" s="71"/>
      <c r="G25" s="80" t="s">
        <v>46</v>
      </c>
      <c r="H25" s="80" t="s">
        <v>47</v>
      </c>
      <c r="I25" s="85" t="str">
        <f>VLOOKUP((VLOOKUP(G25,Datos!$C$11:$D$15,2,FALSE)*VLOOKUP(H25,Datos!$C$19:$D$21,2,FALSE)),Datos!$C$25:$D$35,2,FALSE)</f>
        <v>60. Extrema</v>
      </c>
      <c r="J25" s="94"/>
      <c r="K25" s="80" t="s">
        <v>66</v>
      </c>
      <c r="L25" s="80" t="s">
        <v>47</v>
      </c>
      <c r="M25" s="85" t="str">
        <f>VLOOKUP((VLOOKUP(K25,Datos!$C$11:$D$15,2,FALSE)*VLOOKUP(L25,Datos!$C$19:$D$21,2,FALSE)),Datos!$C$25:$D$35,2,FALSE)</f>
        <v>40. Alta</v>
      </c>
      <c r="N25" s="91" t="s">
        <v>48</v>
      </c>
      <c r="O25" s="94"/>
      <c r="P25" s="113"/>
      <c r="Q25" s="113"/>
      <c r="R25" s="113"/>
      <c r="S25" s="115"/>
      <c r="T25" s="64"/>
      <c r="U25" s="45"/>
      <c r="V25" s="45"/>
      <c r="W25" s="45"/>
      <c r="X25" s="45"/>
      <c r="Y25" s="45"/>
      <c r="Z25" s="45"/>
    </row>
    <row r="26" ht="45.75" customHeight="1">
      <c r="A26" s="45"/>
      <c r="B26" s="107">
        <v>19.0</v>
      </c>
      <c r="C26" s="109" t="s">
        <v>44</v>
      </c>
      <c r="D26" s="71"/>
      <c r="E26" s="98"/>
      <c r="F26" s="71"/>
      <c r="G26" s="80" t="s">
        <v>64</v>
      </c>
      <c r="H26" s="80" t="s">
        <v>47</v>
      </c>
      <c r="I26" s="85" t="str">
        <f>VLOOKUP((VLOOKUP(G26,Datos!$C$11:$D$15,2,FALSE)*VLOOKUP(H26,Datos!$C$19:$D$21,2,FALSE)),Datos!$C$25:$D$35,2,FALSE)</f>
        <v>80. Extrema</v>
      </c>
      <c r="J26" s="94"/>
      <c r="K26" s="80" t="s">
        <v>66</v>
      </c>
      <c r="L26" s="80" t="s">
        <v>47</v>
      </c>
      <c r="M26" s="85" t="str">
        <f>VLOOKUP((VLOOKUP(K26,Datos!$C$11:$D$15,2,FALSE)*VLOOKUP(L26,Datos!$C$19:$D$21,2,FALSE)),Datos!$C$25:$D$35,2,FALSE)</f>
        <v>40. Alta</v>
      </c>
      <c r="N26" s="91" t="s">
        <v>48</v>
      </c>
      <c r="O26" s="94"/>
      <c r="P26" s="113"/>
      <c r="Q26" s="113"/>
      <c r="R26" s="113"/>
      <c r="S26" s="115"/>
      <c r="T26" s="64"/>
      <c r="U26" s="45"/>
      <c r="V26" s="45"/>
      <c r="W26" s="45"/>
      <c r="X26" s="45"/>
      <c r="Y26" s="45"/>
      <c r="Z26" s="45"/>
    </row>
    <row r="27" ht="45.75" customHeight="1">
      <c r="A27" s="45"/>
      <c r="B27" s="107">
        <v>20.0</v>
      </c>
      <c r="C27" s="109" t="s">
        <v>44</v>
      </c>
      <c r="D27" s="71"/>
      <c r="E27" s="98"/>
      <c r="F27" s="71"/>
      <c r="G27" s="80" t="s">
        <v>46</v>
      </c>
      <c r="H27" s="80" t="s">
        <v>47</v>
      </c>
      <c r="I27" s="85" t="str">
        <f>VLOOKUP((VLOOKUP(G27,Datos!$C$11:$D$15,2,FALSE)*VLOOKUP(H27,Datos!$C$19:$D$21,2,FALSE)),Datos!$C$25:$D$35,2,FALSE)</f>
        <v>60. Extrema</v>
      </c>
      <c r="J27" s="94"/>
      <c r="K27" s="80" t="s">
        <v>66</v>
      </c>
      <c r="L27" s="80" t="s">
        <v>47</v>
      </c>
      <c r="M27" s="85" t="str">
        <f>VLOOKUP((VLOOKUP(K27,Datos!$C$11:$D$15,2,FALSE)*VLOOKUP(L27,Datos!$C$19:$D$21,2,FALSE)),Datos!$C$25:$D$35,2,FALSE)</f>
        <v>40. Alta</v>
      </c>
      <c r="N27" s="91" t="s">
        <v>48</v>
      </c>
      <c r="O27" s="94"/>
      <c r="P27" s="113"/>
      <c r="Q27" s="113"/>
      <c r="R27" s="113"/>
      <c r="S27" s="115"/>
      <c r="T27" s="64"/>
      <c r="U27" s="45"/>
      <c r="V27" s="45"/>
      <c r="W27" s="45"/>
      <c r="X27" s="45"/>
      <c r="Y27" s="45"/>
      <c r="Z27" s="45"/>
    </row>
    <row r="28" ht="45.75" customHeight="1">
      <c r="A28" s="45"/>
      <c r="B28" s="107">
        <v>21.0</v>
      </c>
      <c r="C28" s="109" t="s">
        <v>44</v>
      </c>
      <c r="D28" s="71"/>
      <c r="E28" s="98"/>
      <c r="F28" s="71"/>
      <c r="G28" s="80" t="s">
        <v>46</v>
      </c>
      <c r="H28" s="80" t="s">
        <v>47</v>
      </c>
      <c r="I28" s="85" t="str">
        <f>VLOOKUP((VLOOKUP(G28,Datos!$C$11:$D$15,2,FALSE)*VLOOKUP(H28,Datos!$C$19:$D$21,2,FALSE)),Datos!$C$25:$D$35,2,FALSE)</f>
        <v>60. Extrema</v>
      </c>
      <c r="J28" s="94"/>
      <c r="K28" s="80" t="s">
        <v>66</v>
      </c>
      <c r="L28" s="80" t="s">
        <v>47</v>
      </c>
      <c r="M28" s="85" t="str">
        <f>VLOOKUP((VLOOKUP(K28,Datos!$C$11:$D$15,2,FALSE)*VLOOKUP(L28,Datos!$C$19:$D$21,2,FALSE)),Datos!$C$25:$D$35,2,FALSE)</f>
        <v>40. Alta</v>
      </c>
      <c r="N28" s="91" t="s">
        <v>48</v>
      </c>
      <c r="O28" s="94"/>
      <c r="P28" s="113"/>
      <c r="Q28" s="113"/>
      <c r="R28" s="113"/>
      <c r="S28" s="115"/>
      <c r="T28" s="64"/>
      <c r="U28" s="45"/>
      <c r="V28" s="45"/>
      <c r="W28" s="45"/>
      <c r="X28" s="45"/>
      <c r="Y28" s="45"/>
      <c r="Z28" s="45"/>
    </row>
    <row r="29" ht="15.75" customHeight="1">
      <c r="A29" s="45"/>
      <c r="B29" s="107">
        <v>22.0</v>
      </c>
      <c r="C29" s="109" t="s">
        <v>44</v>
      </c>
      <c r="D29" s="71"/>
      <c r="E29" s="98"/>
      <c r="F29" s="71"/>
      <c r="G29" s="80" t="s">
        <v>66</v>
      </c>
      <c r="H29" s="80" t="s">
        <v>47</v>
      </c>
      <c r="I29" s="85" t="str">
        <f>VLOOKUP((VLOOKUP(G29,Datos!$C$11:$D$15,2,FALSE)*VLOOKUP(H29,Datos!$C$19:$D$21,2,FALSE)),Datos!$C$25:$D$35,2,FALSE)</f>
        <v>40. Alta</v>
      </c>
      <c r="J29" s="94"/>
      <c r="K29" s="80" t="s">
        <v>66</v>
      </c>
      <c r="L29" s="80" t="s">
        <v>47</v>
      </c>
      <c r="M29" s="85" t="str">
        <f>VLOOKUP((VLOOKUP(K29,Datos!$C$11:$D$15,2,FALSE)*VLOOKUP(L29,Datos!$C$19:$D$21,2,FALSE)),Datos!$C$25:$D$35,2,FALSE)</f>
        <v>40. Alta</v>
      </c>
      <c r="N29" s="91" t="s">
        <v>48</v>
      </c>
      <c r="O29" s="94"/>
      <c r="P29" s="113"/>
      <c r="Q29" s="113"/>
      <c r="R29" s="113"/>
      <c r="S29" s="115"/>
      <c r="T29" s="64"/>
      <c r="U29" s="45"/>
      <c r="V29" s="45"/>
      <c r="W29" s="45"/>
      <c r="X29" s="45"/>
      <c r="Y29" s="45"/>
      <c r="Z29" s="45"/>
    </row>
    <row r="30" ht="45.75" customHeight="1">
      <c r="A30" s="45"/>
      <c r="B30" s="107">
        <v>23.0</v>
      </c>
      <c r="C30" s="109" t="s">
        <v>44</v>
      </c>
      <c r="D30" s="71"/>
      <c r="E30" s="98"/>
      <c r="F30" s="71"/>
      <c r="G30" s="80" t="s">
        <v>46</v>
      </c>
      <c r="H30" s="80" t="s">
        <v>47</v>
      </c>
      <c r="I30" s="85" t="str">
        <f>VLOOKUP((VLOOKUP(G30,Datos!$C$11:$D$15,2,FALSE)*VLOOKUP(H30,Datos!$C$19:$D$21,2,FALSE)),Datos!$C$25:$D$35,2,FALSE)</f>
        <v>60. Extrema</v>
      </c>
      <c r="J30" s="94"/>
      <c r="K30" s="80" t="s">
        <v>50</v>
      </c>
      <c r="L30" s="80" t="s">
        <v>47</v>
      </c>
      <c r="M30" s="85" t="str">
        <f>VLOOKUP((VLOOKUP(K30,Datos!$C$11:$D$15,2,FALSE)*VLOOKUP(L30,Datos!$C$19:$D$21,2,FALSE)),Datos!$C$25:$D$35,2,FALSE)</f>
        <v>20. Moderada</v>
      </c>
      <c r="N30" s="91" t="s">
        <v>48</v>
      </c>
      <c r="O30" s="94"/>
      <c r="P30" s="113"/>
      <c r="Q30" s="113"/>
      <c r="R30" s="113"/>
      <c r="S30" s="115"/>
      <c r="T30" s="64"/>
      <c r="U30" s="45"/>
      <c r="V30" s="45"/>
      <c r="W30" s="45"/>
      <c r="X30" s="45"/>
      <c r="Y30" s="45"/>
      <c r="Z30" s="45"/>
    </row>
    <row r="31" ht="45.75" customHeight="1">
      <c r="A31" s="45"/>
      <c r="B31" s="107">
        <v>24.0</v>
      </c>
      <c r="C31" s="109" t="s">
        <v>44</v>
      </c>
      <c r="D31" s="71"/>
      <c r="E31" s="98"/>
      <c r="F31" s="71"/>
      <c r="G31" s="80" t="s">
        <v>66</v>
      </c>
      <c r="H31" s="80" t="s">
        <v>76</v>
      </c>
      <c r="I31" s="85" t="str">
        <f>VLOOKUP((VLOOKUP(G31,Datos!$C$11:$D$15,2,FALSE)*VLOOKUP(H31,Datos!$C$19:$D$21,2,FALSE)),Datos!$C$25:$D$35,2,FALSE)</f>
        <v>20. Moderada</v>
      </c>
      <c r="J31" s="94"/>
      <c r="K31" s="80" t="s">
        <v>66</v>
      </c>
      <c r="L31" s="80" t="s">
        <v>47</v>
      </c>
      <c r="M31" s="85" t="str">
        <f>VLOOKUP((VLOOKUP(K31,Datos!$C$11:$D$15,2,FALSE)*VLOOKUP(L31,Datos!$C$19:$D$21,2,FALSE)),Datos!$C$25:$D$35,2,FALSE)</f>
        <v>40. Alta</v>
      </c>
      <c r="N31" s="91" t="s">
        <v>48</v>
      </c>
      <c r="O31" s="94"/>
      <c r="P31" s="113"/>
      <c r="Q31" s="113"/>
      <c r="R31" s="113"/>
      <c r="S31" s="115"/>
      <c r="T31" s="64"/>
      <c r="U31" s="45"/>
      <c r="V31" s="45"/>
      <c r="W31" s="45"/>
      <c r="X31" s="45"/>
      <c r="Y31" s="45"/>
      <c r="Z31" s="45"/>
    </row>
    <row r="32" ht="45.75" customHeight="1">
      <c r="A32" s="45"/>
      <c r="B32" s="107">
        <v>25.0</v>
      </c>
      <c r="C32" s="109" t="s">
        <v>44</v>
      </c>
      <c r="D32" s="71"/>
      <c r="E32" s="98"/>
      <c r="F32" s="71"/>
      <c r="G32" s="80" t="s">
        <v>46</v>
      </c>
      <c r="H32" s="80" t="s">
        <v>47</v>
      </c>
      <c r="I32" s="85" t="str">
        <f>VLOOKUP((VLOOKUP(G32,Datos!$C$11:$D$15,2,FALSE)*VLOOKUP(H32,Datos!$C$19:$D$21,2,FALSE)),Datos!$C$25:$D$35,2,FALSE)</f>
        <v>60. Extrema</v>
      </c>
      <c r="J32" s="94"/>
      <c r="K32" s="80" t="s">
        <v>46</v>
      </c>
      <c r="L32" s="80" t="s">
        <v>47</v>
      </c>
      <c r="M32" s="85" t="str">
        <f>VLOOKUP((VLOOKUP(K32,Datos!$C$11:$D$15,2,FALSE)*VLOOKUP(L32,Datos!$C$19:$D$21,2,FALSE)),Datos!$C$25:$D$35,2,FALSE)</f>
        <v>60. Extrema</v>
      </c>
      <c r="N32" s="91" t="s">
        <v>48</v>
      </c>
      <c r="O32" s="94"/>
      <c r="P32" s="113"/>
      <c r="Q32" s="113"/>
      <c r="R32" s="113"/>
      <c r="S32" s="115"/>
      <c r="T32" s="64"/>
      <c r="U32" s="45"/>
      <c r="V32" s="45"/>
      <c r="W32" s="45"/>
      <c r="X32" s="45"/>
      <c r="Y32" s="45"/>
      <c r="Z32" s="45"/>
    </row>
    <row r="33" ht="45.75" customHeight="1">
      <c r="A33" s="45"/>
      <c r="B33" s="107">
        <v>26.0</v>
      </c>
      <c r="C33" s="109" t="s">
        <v>44</v>
      </c>
      <c r="D33" s="71"/>
      <c r="E33" s="98"/>
      <c r="F33" s="71"/>
      <c r="G33" s="80" t="s">
        <v>66</v>
      </c>
      <c r="H33" s="80" t="s">
        <v>70</v>
      </c>
      <c r="I33" s="85" t="str">
        <f>VLOOKUP((VLOOKUP(G33,Datos!$C$11:$D$15,2,FALSE)*VLOOKUP(H33,Datos!$C$19:$D$21,2,FALSE)),Datos!$C$25:$D$35,2,FALSE)</f>
        <v>10. Baja</v>
      </c>
      <c r="J33" s="94"/>
      <c r="K33" s="80" t="s">
        <v>66</v>
      </c>
      <c r="L33" s="80" t="s">
        <v>70</v>
      </c>
      <c r="M33" s="85" t="str">
        <f>VLOOKUP((VLOOKUP(K33,Datos!$C$11:$D$15,2,FALSE)*VLOOKUP(L33,Datos!$C$19:$D$21,2,FALSE)),Datos!$C$25:$D$35,2,FALSE)</f>
        <v>10. Baja</v>
      </c>
      <c r="N33" s="91" t="s">
        <v>48</v>
      </c>
      <c r="O33" s="94"/>
      <c r="P33" s="113"/>
      <c r="Q33" s="113"/>
      <c r="R33" s="113"/>
      <c r="S33" s="115"/>
      <c r="T33" s="64"/>
      <c r="U33" s="45"/>
      <c r="V33" s="45"/>
      <c r="W33" s="45"/>
      <c r="X33" s="45"/>
      <c r="Y33" s="45"/>
      <c r="Z33" s="45"/>
    </row>
    <row r="34" ht="45.75" customHeight="1">
      <c r="A34" s="45"/>
      <c r="B34" s="107">
        <v>27.0</v>
      </c>
      <c r="C34" s="109" t="s">
        <v>44</v>
      </c>
      <c r="D34" s="71"/>
      <c r="E34" s="98"/>
      <c r="F34" s="71"/>
      <c r="G34" s="80" t="s">
        <v>64</v>
      </c>
      <c r="H34" s="80" t="s">
        <v>47</v>
      </c>
      <c r="I34" s="85" t="str">
        <f>VLOOKUP((VLOOKUP(G34,Datos!$C$11:$D$15,2,FALSE)*VLOOKUP(H34,Datos!$C$19:$D$21,2,FALSE)),Datos!$C$25:$D$35,2,FALSE)</f>
        <v>80. Extrema</v>
      </c>
      <c r="J34" s="94"/>
      <c r="K34" s="80" t="s">
        <v>64</v>
      </c>
      <c r="L34" s="80" t="s">
        <v>47</v>
      </c>
      <c r="M34" s="85" t="str">
        <f>VLOOKUP((VLOOKUP(K34,Datos!$C$11:$D$15,2,FALSE)*VLOOKUP(L34,Datos!$C$19:$D$21,2,FALSE)),Datos!$C$25:$D$35,2,FALSE)</f>
        <v>80. Extrema</v>
      </c>
      <c r="N34" s="91" t="s">
        <v>48</v>
      </c>
      <c r="O34" s="94"/>
      <c r="P34" s="113"/>
      <c r="Q34" s="113"/>
      <c r="R34" s="113"/>
      <c r="S34" s="115"/>
      <c r="T34" s="64"/>
      <c r="U34" s="45"/>
      <c r="V34" s="45"/>
      <c r="W34" s="45"/>
      <c r="X34" s="45"/>
      <c r="Y34" s="45"/>
      <c r="Z34" s="45"/>
    </row>
    <row r="35" ht="45.75" customHeight="1">
      <c r="A35" s="45"/>
      <c r="B35" s="107">
        <v>28.0</v>
      </c>
      <c r="C35" s="109" t="s">
        <v>44</v>
      </c>
      <c r="D35" s="71"/>
      <c r="E35" s="98"/>
      <c r="F35" s="71"/>
      <c r="G35" s="80" t="s">
        <v>50</v>
      </c>
      <c r="H35" s="80" t="s">
        <v>76</v>
      </c>
      <c r="I35" s="85" t="str">
        <f>VLOOKUP((VLOOKUP(G35,Datos!$C$11:$D$15,2,FALSE)*VLOOKUP(H35,Datos!$C$19:$D$21,2,FALSE)),Datos!$C$25:$D$35,2,FALSE)</f>
        <v>10. Baja</v>
      </c>
      <c r="J35" s="94"/>
      <c r="K35" s="80" t="s">
        <v>66</v>
      </c>
      <c r="L35" s="80" t="s">
        <v>47</v>
      </c>
      <c r="M35" s="85" t="str">
        <f>VLOOKUP((VLOOKUP(K35,Datos!$C$11:$D$15,2,FALSE)*VLOOKUP(L35,Datos!$C$19:$D$21,2,FALSE)),Datos!$C$25:$D$35,2,FALSE)</f>
        <v>40. Alta</v>
      </c>
      <c r="N35" s="91" t="s">
        <v>48</v>
      </c>
      <c r="O35" s="94"/>
      <c r="P35" s="113"/>
      <c r="Q35" s="113"/>
      <c r="R35" s="113"/>
      <c r="S35" s="115"/>
      <c r="T35" s="64"/>
      <c r="U35" s="45"/>
      <c r="V35" s="45"/>
      <c r="W35" s="45"/>
      <c r="X35" s="45"/>
      <c r="Y35" s="45"/>
      <c r="Z35" s="45"/>
    </row>
    <row r="36" ht="45.75" customHeight="1">
      <c r="A36" s="45"/>
      <c r="B36" s="107">
        <v>29.0</v>
      </c>
      <c r="C36" s="109" t="s">
        <v>44</v>
      </c>
      <c r="D36" s="71"/>
      <c r="E36" s="98"/>
      <c r="F36" s="71"/>
      <c r="G36" s="80" t="s">
        <v>50</v>
      </c>
      <c r="H36" s="80" t="s">
        <v>70</v>
      </c>
      <c r="I36" s="85" t="str">
        <f>VLOOKUP((VLOOKUP(G36,Datos!$C$11:$D$15,2,FALSE)*VLOOKUP(H36,Datos!$C$19:$D$21,2,FALSE)),Datos!$C$25:$D$35,2,FALSE)</f>
        <v>5. Baja</v>
      </c>
      <c r="J36" s="94"/>
      <c r="K36" s="80" t="s">
        <v>66</v>
      </c>
      <c r="L36" s="80" t="s">
        <v>47</v>
      </c>
      <c r="M36" s="85" t="str">
        <f>VLOOKUP((VLOOKUP(K36,Datos!$C$11:$D$15,2,FALSE)*VLOOKUP(L36,Datos!$C$19:$D$21,2,FALSE)),Datos!$C$25:$D$35,2,FALSE)</f>
        <v>40. Alta</v>
      </c>
      <c r="N36" s="91" t="s">
        <v>48</v>
      </c>
      <c r="O36" s="94"/>
      <c r="P36" s="113"/>
      <c r="Q36" s="113"/>
      <c r="R36" s="113"/>
      <c r="S36" s="115"/>
      <c r="T36" s="64"/>
      <c r="U36" s="45"/>
      <c r="V36" s="45"/>
      <c r="W36" s="45"/>
      <c r="X36" s="45"/>
      <c r="Y36" s="45"/>
      <c r="Z36" s="45"/>
    </row>
    <row r="37" ht="15.75" customHeight="1">
      <c r="A37" s="45"/>
      <c r="B37" s="107">
        <v>30.0</v>
      </c>
      <c r="C37" s="109" t="s">
        <v>44</v>
      </c>
      <c r="D37" s="71"/>
      <c r="E37" s="98"/>
      <c r="F37" s="71"/>
      <c r="G37" s="80" t="s">
        <v>46</v>
      </c>
      <c r="H37" s="80" t="s">
        <v>47</v>
      </c>
      <c r="I37" s="85" t="str">
        <f>VLOOKUP((VLOOKUP(G37,Datos!$C$11:$D$15,2,FALSE)*VLOOKUP(H37,Datos!$C$19:$D$21,2,FALSE)),Datos!$C$25:$D$35,2,FALSE)</f>
        <v>60. Extrema</v>
      </c>
      <c r="J37" s="94"/>
      <c r="K37" s="80" t="s">
        <v>66</v>
      </c>
      <c r="L37" s="80" t="s">
        <v>47</v>
      </c>
      <c r="M37" s="85" t="str">
        <f>VLOOKUP((VLOOKUP(K37,Datos!$C$11:$D$15,2,FALSE)*VLOOKUP(L37,Datos!$C$19:$D$21,2,FALSE)),Datos!$C$25:$D$35,2,FALSE)</f>
        <v>40. Alta</v>
      </c>
      <c r="N37" s="91" t="s">
        <v>48</v>
      </c>
      <c r="O37" s="94"/>
      <c r="P37" s="113"/>
      <c r="Q37" s="113"/>
      <c r="R37" s="113"/>
      <c r="S37" s="115"/>
      <c r="T37" s="64"/>
      <c r="U37" s="45"/>
      <c r="V37" s="45"/>
      <c r="W37" s="45"/>
      <c r="X37" s="45"/>
      <c r="Y37" s="45"/>
      <c r="Z37" s="45"/>
    </row>
    <row r="38" ht="45.75" customHeight="1">
      <c r="A38" s="45"/>
      <c r="B38" s="107">
        <v>31.0</v>
      </c>
      <c r="C38" s="109" t="s">
        <v>44</v>
      </c>
      <c r="D38" s="71"/>
      <c r="E38" s="98"/>
      <c r="F38" s="71"/>
      <c r="G38" s="80" t="s">
        <v>64</v>
      </c>
      <c r="H38" s="80" t="s">
        <v>70</v>
      </c>
      <c r="I38" s="85" t="str">
        <f>VLOOKUP((VLOOKUP(G38,Datos!$C$11:$D$15,2,FALSE)*VLOOKUP(H38,Datos!$C$19:$D$21,2,FALSE)),Datos!$C$25:$D$35,2,FALSE)</f>
        <v>20. Moderada</v>
      </c>
      <c r="J38" s="94"/>
      <c r="K38" s="80" t="s">
        <v>66</v>
      </c>
      <c r="L38" s="80" t="s">
        <v>47</v>
      </c>
      <c r="M38" s="85" t="str">
        <f>VLOOKUP((VLOOKUP(K38,Datos!$C$11:$D$15,2,FALSE)*VLOOKUP(L38,Datos!$C$19:$D$21,2,FALSE)),Datos!$C$25:$D$35,2,FALSE)</f>
        <v>40. Alta</v>
      </c>
      <c r="N38" s="91" t="s">
        <v>48</v>
      </c>
      <c r="O38" s="94"/>
      <c r="P38" s="113"/>
      <c r="Q38" s="113"/>
      <c r="R38" s="113"/>
      <c r="S38" s="115"/>
      <c r="T38" s="64"/>
      <c r="U38" s="45"/>
      <c r="V38" s="45"/>
      <c r="W38" s="45"/>
      <c r="X38" s="45"/>
      <c r="Y38" s="45"/>
      <c r="Z38" s="45"/>
    </row>
    <row r="39" ht="45.75" customHeight="1">
      <c r="A39" s="45"/>
      <c r="B39" s="107">
        <v>32.0</v>
      </c>
      <c r="C39" s="109" t="s">
        <v>44</v>
      </c>
      <c r="D39" s="71"/>
      <c r="E39" s="98"/>
      <c r="F39" s="71"/>
      <c r="G39" s="80" t="s">
        <v>46</v>
      </c>
      <c r="H39" s="80" t="s">
        <v>47</v>
      </c>
      <c r="I39" s="85" t="str">
        <f>VLOOKUP((VLOOKUP(G39,Datos!$C$11:$D$15,2,FALSE)*VLOOKUP(H39,Datos!$C$19:$D$21,2,FALSE)),Datos!$C$25:$D$35,2,FALSE)</f>
        <v>60. Extrema</v>
      </c>
      <c r="J39" s="94"/>
      <c r="K39" s="80" t="s">
        <v>66</v>
      </c>
      <c r="L39" s="80" t="s">
        <v>47</v>
      </c>
      <c r="M39" s="85" t="str">
        <f>VLOOKUP((VLOOKUP(K39,Datos!$C$11:$D$15,2,FALSE)*VLOOKUP(L39,Datos!$C$19:$D$21,2,FALSE)),Datos!$C$25:$D$35,2,FALSE)</f>
        <v>40. Alta</v>
      </c>
      <c r="N39" s="91" t="s">
        <v>48</v>
      </c>
      <c r="O39" s="94"/>
      <c r="P39" s="113"/>
      <c r="Q39" s="113"/>
      <c r="R39" s="113"/>
      <c r="S39" s="115"/>
      <c r="T39" s="64"/>
      <c r="U39" s="45"/>
      <c r="V39" s="45"/>
      <c r="W39" s="45"/>
      <c r="X39" s="45"/>
      <c r="Y39" s="45"/>
      <c r="Z39" s="45"/>
    </row>
    <row r="40" ht="45.75" customHeight="1">
      <c r="A40" s="45"/>
      <c r="B40" s="107">
        <v>33.0</v>
      </c>
      <c r="C40" s="109" t="s">
        <v>44</v>
      </c>
      <c r="D40" s="71"/>
      <c r="E40" s="98"/>
      <c r="F40" s="71"/>
      <c r="G40" s="80" t="s">
        <v>46</v>
      </c>
      <c r="H40" s="80" t="s">
        <v>70</v>
      </c>
      <c r="I40" s="85" t="str">
        <f>VLOOKUP((VLOOKUP(G40,Datos!$C$11:$D$15,2,FALSE)*VLOOKUP(H40,Datos!$C$19:$D$21,2,FALSE)),Datos!$C$25:$D$35,2,FALSE)</f>
        <v>15. Moderada</v>
      </c>
      <c r="J40" s="94"/>
      <c r="K40" s="80" t="s">
        <v>66</v>
      </c>
      <c r="L40" s="80" t="s">
        <v>47</v>
      </c>
      <c r="M40" s="85" t="str">
        <f>VLOOKUP((VLOOKUP(K40,Datos!$C$11:$D$15,2,FALSE)*VLOOKUP(L40,Datos!$C$19:$D$21,2,FALSE)),Datos!$C$25:$D$35,2,FALSE)</f>
        <v>40. Alta</v>
      </c>
      <c r="N40" s="91" t="s">
        <v>48</v>
      </c>
      <c r="O40" s="94"/>
      <c r="P40" s="113"/>
      <c r="Q40" s="113"/>
      <c r="R40" s="113"/>
      <c r="S40" s="115"/>
      <c r="T40" s="64"/>
      <c r="U40" s="45"/>
      <c r="V40" s="45"/>
      <c r="W40" s="45"/>
      <c r="X40" s="45"/>
      <c r="Y40" s="45"/>
      <c r="Z40" s="45"/>
    </row>
    <row r="41" ht="45.75" customHeight="1">
      <c r="A41" s="45"/>
      <c r="B41" s="107">
        <v>34.0</v>
      </c>
      <c r="C41" s="109" t="s">
        <v>44</v>
      </c>
      <c r="D41" s="71"/>
      <c r="E41" s="98"/>
      <c r="F41" s="71"/>
      <c r="G41" s="80" t="s">
        <v>62</v>
      </c>
      <c r="H41" s="80" t="s">
        <v>47</v>
      </c>
      <c r="I41" s="85" t="str">
        <f>VLOOKUP((VLOOKUP(G41,Datos!$C$11:$D$15,2,FALSE)*VLOOKUP(H41,Datos!$C$19:$D$21,2,FALSE)),Datos!$C$25:$D$35,2,FALSE)</f>
        <v>100. Extrema</v>
      </c>
      <c r="J41" s="94"/>
      <c r="K41" s="80" t="s">
        <v>66</v>
      </c>
      <c r="L41" s="80" t="s">
        <v>47</v>
      </c>
      <c r="M41" s="85" t="str">
        <f>VLOOKUP((VLOOKUP(K41,Datos!$C$11:$D$15,2,FALSE)*VLOOKUP(L41,Datos!$C$19:$D$21,2,FALSE)),Datos!$C$25:$D$35,2,FALSE)</f>
        <v>40. Alta</v>
      </c>
      <c r="N41" s="91" t="s">
        <v>48</v>
      </c>
      <c r="O41" s="94"/>
      <c r="P41" s="113"/>
      <c r="Q41" s="113"/>
      <c r="R41" s="113"/>
      <c r="S41" s="115"/>
      <c r="T41" s="64"/>
      <c r="U41" s="45"/>
      <c r="V41" s="45"/>
      <c r="W41" s="45"/>
      <c r="X41" s="45"/>
      <c r="Y41" s="45"/>
      <c r="Z41" s="45"/>
    </row>
    <row r="42" ht="45.75" customHeight="1">
      <c r="A42" s="45"/>
      <c r="B42" s="107">
        <v>35.0</v>
      </c>
      <c r="C42" s="109" t="s">
        <v>44</v>
      </c>
      <c r="D42" s="71"/>
      <c r="E42" s="98"/>
      <c r="F42" s="71"/>
      <c r="G42" s="80" t="s">
        <v>46</v>
      </c>
      <c r="H42" s="80" t="s">
        <v>76</v>
      </c>
      <c r="I42" s="85" t="str">
        <f>VLOOKUP((VLOOKUP(G42,Datos!$C$11:$D$15,2,FALSE)*VLOOKUP(H42,Datos!$C$19:$D$21,2,FALSE)),Datos!$C$25:$D$35,2,FALSE)</f>
        <v>30. Alta</v>
      </c>
      <c r="J42" s="94"/>
      <c r="K42" s="80" t="s">
        <v>66</v>
      </c>
      <c r="L42" s="80" t="s">
        <v>76</v>
      </c>
      <c r="M42" s="85" t="str">
        <f>VLOOKUP((VLOOKUP(K42,Datos!$C$11:$D$15,2,FALSE)*VLOOKUP(L42,Datos!$C$19:$D$21,2,FALSE)),Datos!$C$25:$D$35,2,FALSE)</f>
        <v>20. Moderada</v>
      </c>
      <c r="N42" s="91" t="s">
        <v>48</v>
      </c>
      <c r="O42" s="94"/>
      <c r="P42" s="113"/>
      <c r="Q42" s="113"/>
      <c r="R42" s="113"/>
      <c r="S42" s="115"/>
      <c r="T42" s="64"/>
      <c r="U42" s="45"/>
      <c r="V42" s="45"/>
      <c r="W42" s="45"/>
      <c r="X42" s="45"/>
      <c r="Y42" s="45"/>
      <c r="Z42" s="45"/>
    </row>
    <row r="43" ht="45.75" customHeight="1">
      <c r="A43" s="45"/>
      <c r="B43" s="107">
        <v>36.0</v>
      </c>
      <c r="C43" s="109" t="s">
        <v>44</v>
      </c>
      <c r="D43" s="71"/>
      <c r="E43" s="98"/>
      <c r="F43" s="71"/>
      <c r="G43" s="80" t="s">
        <v>50</v>
      </c>
      <c r="H43" s="80" t="s">
        <v>47</v>
      </c>
      <c r="I43" s="85" t="str">
        <f>VLOOKUP((VLOOKUP(G43,Datos!$C$11:$D$15,2,FALSE)*VLOOKUP(H43,Datos!$C$19:$D$21,2,FALSE)),Datos!$C$25:$D$35,2,FALSE)</f>
        <v>20. Moderada</v>
      </c>
      <c r="J43" s="94"/>
      <c r="K43" s="80" t="s">
        <v>50</v>
      </c>
      <c r="L43" s="80" t="s">
        <v>47</v>
      </c>
      <c r="M43" s="85" t="str">
        <f>VLOOKUP((VLOOKUP(K43,Datos!$C$11:$D$15,2,FALSE)*VLOOKUP(L43,Datos!$C$19:$D$21,2,FALSE)),Datos!$C$25:$D$35,2,FALSE)</f>
        <v>20. Moderada</v>
      </c>
      <c r="N43" s="91" t="s">
        <v>48</v>
      </c>
      <c r="O43" s="94"/>
      <c r="P43" s="113"/>
      <c r="Q43" s="113"/>
      <c r="R43" s="113"/>
      <c r="S43" s="115"/>
      <c r="T43" s="64"/>
      <c r="U43" s="45"/>
      <c r="V43" s="45"/>
      <c r="W43" s="45"/>
      <c r="X43" s="45"/>
      <c r="Y43" s="45"/>
      <c r="Z43" s="45"/>
    </row>
    <row r="44" ht="45.75" customHeight="1">
      <c r="A44" s="45"/>
      <c r="B44" s="107">
        <v>37.0</v>
      </c>
      <c r="C44" s="109" t="s">
        <v>44</v>
      </c>
      <c r="D44" s="71"/>
      <c r="E44" s="98"/>
      <c r="F44" s="71"/>
      <c r="G44" s="80" t="s">
        <v>46</v>
      </c>
      <c r="H44" s="80" t="s">
        <v>70</v>
      </c>
      <c r="I44" s="85" t="str">
        <f>VLOOKUP((VLOOKUP(G44,Datos!$C$11:$D$15,2,FALSE)*VLOOKUP(H44,Datos!$C$19:$D$21,2,FALSE)),Datos!$C$25:$D$35,2,FALSE)</f>
        <v>15. Moderada</v>
      </c>
      <c r="J44" s="94"/>
      <c r="K44" s="80" t="s">
        <v>66</v>
      </c>
      <c r="L44" s="80" t="s">
        <v>70</v>
      </c>
      <c r="M44" s="85" t="str">
        <f>VLOOKUP((VLOOKUP(K44,Datos!$C$11:$D$15,2,FALSE)*VLOOKUP(L44,Datos!$C$19:$D$21,2,FALSE)),Datos!$C$25:$D$35,2,FALSE)</f>
        <v>10. Baja</v>
      </c>
      <c r="N44" s="91" t="s">
        <v>48</v>
      </c>
      <c r="O44" s="94"/>
      <c r="P44" s="113"/>
      <c r="Q44" s="113"/>
      <c r="R44" s="113"/>
      <c r="S44" s="115"/>
      <c r="T44" s="64"/>
      <c r="U44" s="45"/>
      <c r="V44" s="45"/>
      <c r="W44" s="45"/>
      <c r="X44" s="45"/>
      <c r="Y44" s="45"/>
      <c r="Z44" s="45"/>
    </row>
    <row r="45" ht="45.75" customHeight="1">
      <c r="A45" s="45"/>
      <c r="B45" s="107">
        <v>38.0</v>
      </c>
      <c r="C45" s="109" t="s">
        <v>44</v>
      </c>
      <c r="D45" s="71"/>
      <c r="E45" s="98"/>
      <c r="F45" s="71"/>
      <c r="G45" s="80" t="s">
        <v>62</v>
      </c>
      <c r="H45" s="80" t="s">
        <v>47</v>
      </c>
      <c r="I45" s="85" t="str">
        <f>VLOOKUP((VLOOKUP(G45,Datos!$C$11:$D$15,2,FALSE)*VLOOKUP(H45,Datos!$C$19:$D$21,2,FALSE)),Datos!$C$25:$D$35,2,FALSE)</f>
        <v>100. Extrema</v>
      </c>
      <c r="J45" s="94"/>
      <c r="K45" s="80" t="s">
        <v>66</v>
      </c>
      <c r="L45" s="80" t="s">
        <v>47</v>
      </c>
      <c r="M45" s="85" t="str">
        <f>VLOOKUP((VLOOKUP(K45,Datos!$C$11:$D$15,2,FALSE)*VLOOKUP(L45,Datos!$C$19:$D$21,2,FALSE)),Datos!$C$25:$D$35,2,FALSE)</f>
        <v>40. Alta</v>
      </c>
      <c r="N45" s="91" t="s">
        <v>48</v>
      </c>
      <c r="O45" s="94"/>
      <c r="P45" s="113"/>
      <c r="Q45" s="113"/>
      <c r="R45" s="113"/>
      <c r="S45" s="115"/>
      <c r="T45" s="64"/>
      <c r="U45" s="45"/>
      <c r="V45" s="45"/>
      <c r="W45" s="45"/>
      <c r="X45" s="45"/>
      <c r="Y45" s="45"/>
      <c r="Z45" s="45"/>
    </row>
    <row r="46" ht="45.75" customHeight="1">
      <c r="A46" s="45"/>
      <c r="B46" s="107">
        <v>39.0</v>
      </c>
      <c r="C46" s="109" t="s">
        <v>44</v>
      </c>
      <c r="D46" s="71"/>
      <c r="E46" s="98"/>
      <c r="F46" s="71"/>
      <c r="G46" s="80" t="s">
        <v>46</v>
      </c>
      <c r="H46" s="80" t="s">
        <v>76</v>
      </c>
      <c r="I46" s="85" t="str">
        <f>VLOOKUP((VLOOKUP(G46,Datos!$C$11:$D$15,2,FALSE)*VLOOKUP(H46,Datos!$C$19:$D$21,2,FALSE)),Datos!$C$25:$D$35,2,FALSE)</f>
        <v>30. Alta</v>
      </c>
      <c r="J46" s="94"/>
      <c r="K46" s="80" t="s">
        <v>66</v>
      </c>
      <c r="L46" s="80" t="s">
        <v>47</v>
      </c>
      <c r="M46" s="85" t="str">
        <f>VLOOKUP((VLOOKUP(K46,Datos!$C$11:$D$15,2,FALSE)*VLOOKUP(L46,Datos!$C$19:$D$21,2,FALSE)),Datos!$C$25:$D$35,2,FALSE)</f>
        <v>40. Alta</v>
      </c>
      <c r="N46" s="91" t="s">
        <v>48</v>
      </c>
      <c r="O46" s="94"/>
      <c r="P46" s="113"/>
      <c r="Q46" s="113"/>
      <c r="R46" s="113"/>
      <c r="S46" s="115"/>
      <c r="T46" s="64"/>
      <c r="U46" s="45"/>
      <c r="V46" s="45"/>
      <c r="W46" s="45"/>
      <c r="X46" s="45"/>
      <c r="Y46" s="45"/>
      <c r="Z46" s="45"/>
    </row>
    <row r="47" ht="45.75" customHeight="1">
      <c r="A47" s="45"/>
      <c r="B47" s="107">
        <v>40.0</v>
      </c>
      <c r="C47" s="109" t="s">
        <v>44</v>
      </c>
      <c r="D47" s="71"/>
      <c r="E47" s="98"/>
      <c r="F47" s="71"/>
      <c r="G47" s="80" t="s">
        <v>50</v>
      </c>
      <c r="H47" s="80" t="s">
        <v>47</v>
      </c>
      <c r="I47" s="85" t="str">
        <f>VLOOKUP((VLOOKUP(G47,Datos!$C$11:$D$15,2,FALSE)*VLOOKUP(H47,Datos!$C$19:$D$21,2,FALSE)),Datos!$C$25:$D$35,2,FALSE)</f>
        <v>20. Moderada</v>
      </c>
      <c r="J47" s="94"/>
      <c r="K47" s="80" t="s">
        <v>66</v>
      </c>
      <c r="L47" s="80" t="s">
        <v>47</v>
      </c>
      <c r="M47" s="85" t="str">
        <f>VLOOKUP((VLOOKUP(K47,Datos!$C$11:$D$15,2,FALSE)*VLOOKUP(L47,Datos!$C$19:$D$21,2,FALSE)),Datos!$C$25:$D$35,2,FALSE)</f>
        <v>40. Alta</v>
      </c>
      <c r="N47" s="91" t="s">
        <v>48</v>
      </c>
      <c r="O47" s="94"/>
      <c r="P47" s="113"/>
      <c r="Q47" s="113"/>
      <c r="R47" s="113"/>
      <c r="S47" s="115"/>
      <c r="T47" s="64"/>
      <c r="U47" s="45"/>
      <c r="V47" s="45"/>
      <c r="W47" s="45"/>
      <c r="X47" s="45"/>
      <c r="Y47" s="45"/>
      <c r="Z47" s="45"/>
    </row>
    <row r="48" ht="45.75" customHeight="1">
      <c r="A48" s="45"/>
      <c r="B48" s="107">
        <v>41.0</v>
      </c>
      <c r="C48" s="109" t="s">
        <v>44</v>
      </c>
      <c r="D48" s="71"/>
      <c r="E48" s="98"/>
      <c r="F48" s="71"/>
      <c r="G48" s="80" t="s">
        <v>46</v>
      </c>
      <c r="H48" s="80" t="s">
        <v>70</v>
      </c>
      <c r="I48" s="85" t="str">
        <f>VLOOKUP((VLOOKUP(G48,Datos!$C$11:$D$15,2,FALSE)*VLOOKUP(H48,Datos!$C$19:$D$21,2,FALSE)),Datos!$C$25:$D$35,2,FALSE)</f>
        <v>15. Moderada</v>
      </c>
      <c r="J48" s="94"/>
      <c r="K48" s="80" t="s">
        <v>66</v>
      </c>
      <c r="L48" s="80" t="s">
        <v>47</v>
      </c>
      <c r="M48" s="85" t="str">
        <f>VLOOKUP((VLOOKUP(K48,Datos!$C$11:$D$15,2,FALSE)*VLOOKUP(L48,Datos!$C$19:$D$21,2,FALSE)),Datos!$C$25:$D$35,2,FALSE)</f>
        <v>40. Alta</v>
      </c>
      <c r="N48" s="91" t="s">
        <v>48</v>
      </c>
      <c r="O48" s="94"/>
      <c r="P48" s="113"/>
      <c r="Q48" s="113"/>
      <c r="R48" s="113"/>
      <c r="S48" s="115"/>
      <c r="T48" s="64"/>
      <c r="U48" s="45"/>
      <c r="V48" s="45"/>
      <c r="W48" s="45"/>
      <c r="X48" s="45"/>
      <c r="Y48" s="45"/>
      <c r="Z48" s="45"/>
    </row>
    <row r="49" ht="45.75" customHeight="1">
      <c r="A49" s="45"/>
      <c r="B49" s="107">
        <v>42.0</v>
      </c>
      <c r="C49" s="109" t="s">
        <v>44</v>
      </c>
      <c r="D49" s="71"/>
      <c r="E49" s="98"/>
      <c r="F49" s="71"/>
      <c r="G49" s="80" t="s">
        <v>48</v>
      </c>
      <c r="H49" s="80" t="s">
        <v>48</v>
      </c>
      <c r="I49" s="85" t="str">
        <f>VLOOKUP((VLOOKUP(G49,Datos!$C$11:$D$15,2,FALSE)*VLOOKUP(H49,Datos!$C$19:$D$21,2,FALSE)),Datos!$C$25:$D$35,2,FALSE)</f>
        <v>#N/A</v>
      </c>
      <c r="J49" s="94"/>
      <c r="K49" s="80" t="s">
        <v>48</v>
      </c>
      <c r="L49" s="80" t="s">
        <v>48</v>
      </c>
      <c r="M49" s="85" t="str">
        <f>VLOOKUP((VLOOKUP(K49,Datos!$C$11:$D$15,2,FALSE)*VLOOKUP(L49,Datos!$C$19:$D$21,2,FALSE)),Datos!$C$25:$D$35,2,FALSE)</f>
        <v>#N/A</v>
      </c>
      <c r="N49" s="91" t="s">
        <v>48</v>
      </c>
      <c r="O49" s="94"/>
      <c r="P49" s="113"/>
      <c r="Q49" s="113"/>
      <c r="R49" s="113"/>
      <c r="S49" s="115"/>
      <c r="T49" s="64"/>
      <c r="U49" s="45"/>
      <c r="V49" s="45"/>
      <c r="W49" s="45"/>
      <c r="X49" s="45"/>
      <c r="Y49" s="45"/>
      <c r="Z49" s="45"/>
    </row>
    <row r="50" ht="45.75" customHeight="1">
      <c r="A50" s="45"/>
      <c r="B50" s="157">
        <v>43.0</v>
      </c>
      <c r="C50" s="158" t="s">
        <v>44</v>
      </c>
      <c r="D50" s="160"/>
      <c r="E50" s="161"/>
      <c r="F50" s="160"/>
      <c r="G50" s="162" t="s">
        <v>48</v>
      </c>
      <c r="H50" s="162" t="s">
        <v>48</v>
      </c>
      <c r="I50" s="165" t="str">
        <f>VLOOKUP((VLOOKUP(G50,Datos!$C$11:$D$15,2,FALSE)*VLOOKUP(H50,Datos!$C$19:$D$21,2,FALSE)),Datos!$C$25:$D$35,2,FALSE)</f>
        <v>#N/A</v>
      </c>
      <c r="J50" s="78"/>
      <c r="K50" s="162" t="s">
        <v>48</v>
      </c>
      <c r="L50" s="162" t="s">
        <v>48</v>
      </c>
      <c r="M50" s="165" t="str">
        <f>VLOOKUP((VLOOKUP(K50,Datos!$C$11:$D$15,2,FALSE)*VLOOKUP(L50,Datos!$C$19:$D$21,2,FALSE)),Datos!$C$25:$D$35,2,FALSE)</f>
        <v>#N/A</v>
      </c>
      <c r="N50" s="168" t="s">
        <v>48</v>
      </c>
      <c r="O50" s="78"/>
      <c r="P50" s="170"/>
      <c r="Q50" s="170"/>
      <c r="R50" s="170"/>
      <c r="S50" s="173"/>
      <c r="T50" s="64"/>
      <c r="U50" s="45"/>
      <c r="V50" s="45"/>
      <c r="W50" s="45"/>
      <c r="X50" s="45"/>
      <c r="Y50" s="45"/>
      <c r="Z50" s="45"/>
    </row>
    <row r="51" ht="45.75" customHeight="1">
      <c r="A51" s="45"/>
      <c r="B51" s="175">
        <v>44.0</v>
      </c>
      <c r="C51" s="177" t="s">
        <v>44</v>
      </c>
      <c r="D51" s="178"/>
      <c r="E51" s="179"/>
      <c r="F51" s="178"/>
      <c r="G51" s="180"/>
      <c r="H51" s="180"/>
      <c r="I51" s="181" t="str">
        <f>VLOOKUP((VLOOKUP(G51,Datos!$C$11:$D$15,2,FALSE)*VLOOKUP(H51,Datos!$C$19:$D$21,2,FALSE)),Datos!$C$25:$D$35,2,FALSE)</f>
        <v>#N/A</v>
      </c>
      <c r="J51" s="182"/>
      <c r="K51" s="180"/>
      <c r="L51" s="180"/>
      <c r="M51" s="181" t="str">
        <f>VLOOKUP((VLOOKUP(K51,Datos!$C$11:$D$15,2,FALSE)*VLOOKUP(L51,Datos!$C$19:$D$21,2,FALSE)),Datos!$C$25:$D$35,2,FALSE)</f>
        <v>#N/A</v>
      </c>
      <c r="N51" s="184" t="s">
        <v>48</v>
      </c>
      <c r="O51" s="182"/>
      <c r="P51" s="185"/>
      <c r="Q51" s="185"/>
      <c r="R51" s="185"/>
      <c r="S51" s="186"/>
      <c r="T51" s="64"/>
      <c r="U51" s="45"/>
      <c r="V51" s="45"/>
      <c r="W51" s="45"/>
      <c r="X51" s="45"/>
      <c r="Y51" s="45"/>
      <c r="Z51" s="45"/>
    </row>
    <row r="52" ht="45.75" customHeight="1">
      <c r="A52" s="45"/>
      <c r="B52" s="187" t="s">
        <v>109</v>
      </c>
      <c r="C52" s="188"/>
      <c r="D52" s="188"/>
      <c r="E52" s="188"/>
      <c r="F52" s="188"/>
      <c r="G52" s="188"/>
      <c r="H52" s="188"/>
      <c r="I52" s="188"/>
      <c r="J52" s="188"/>
      <c r="K52" s="188"/>
      <c r="L52" s="188"/>
      <c r="M52" s="188"/>
      <c r="N52" s="188"/>
      <c r="O52" s="188"/>
      <c r="P52" s="188"/>
      <c r="Q52" s="188"/>
      <c r="R52" s="188"/>
      <c r="S52" s="189"/>
      <c r="T52" s="64"/>
      <c r="U52" s="45"/>
      <c r="V52" s="45"/>
      <c r="W52" s="45"/>
      <c r="X52" s="45"/>
      <c r="Y52" s="45"/>
      <c r="Z52" s="45"/>
    </row>
    <row r="53" ht="12.0" customHeight="1">
      <c r="A53" s="1"/>
      <c r="B53" s="190" t="s">
        <v>113</v>
      </c>
      <c r="C53" s="191"/>
      <c r="D53" s="191"/>
      <c r="E53" s="191"/>
      <c r="F53" s="191"/>
      <c r="G53" s="191"/>
      <c r="H53" s="191"/>
      <c r="I53" s="191"/>
      <c r="J53" s="191"/>
      <c r="K53" s="191"/>
      <c r="L53" s="191"/>
      <c r="M53" s="191"/>
      <c r="N53" s="191"/>
      <c r="O53" s="191"/>
      <c r="P53" s="191"/>
      <c r="Q53" s="191"/>
      <c r="R53" s="191"/>
      <c r="S53" s="192"/>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1">
    <mergeCell ref="G4:M4"/>
    <mergeCell ref="B4:F4"/>
    <mergeCell ref="B2:S2"/>
    <mergeCell ref="B3:S3"/>
    <mergeCell ref="P6:P7"/>
    <mergeCell ref="Q6:Q7"/>
    <mergeCell ref="R6:R7"/>
    <mergeCell ref="S6:S7"/>
    <mergeCell ref="O4:S5"/>
    <mergeCell ref="N4:N7"/>
    <mergeCell ref="K5:M6"/>
    <mergeCell ref="B53:S53"/>
    <mergeCell ref="B52:S52"/>
    <mergeCell ref="C5:C7"/>
    <mergeCell ref="D5:D7"/>
    <mergeCell ref="F5:F7"/>
    <mergeCell ref="G5:I6"/>
    <mergeCell ref="J5:J7"/>
    <mergeCell ref="B5:B7"/>
    <mergeCell ref="O6:O7"/>
    <mergeCell ref="E5:E7"/>
  </mergeCells>
  <conditionalFormatting sqref="I8">
    <cfRule type="containsText" dxfId="3" priority="1" operator="containsText" text="Extrema">
      <formula>NOT(ISERROR(SEARCH(("Extrema"),(I8))))</formula>
    </cfRule>
  </conditionalFormatting>
  <conditionalFormatting sqref="I8">
    <cfRule type="containsText" dxfId="4" priority="2" operator="containsText" text="Alta">
      <formula>NOT(ISERROR(SEARCH(("Alta"),(I8))))</formula>
    </cfRule>
  </conditionalFormatting>
  <conditionalFormatting sqref="I8">
    <cfRule type="containsText" dxfId="5" priority="3" operator="containsText" text="Baja">
      <formula>NOT(ISERROR(SEARCH(("Baja"),(I8))))</formula>
    </cfRule>
  </conditionalFormatting>
  <conditionalFormatting sqref="I8">
    <cfRule type="containsText" dxfId="6" priority="4" operator="containsText" text="Moderada">
      <formula>NOT(ISERROR(SEARCH(("Moderada"),(I8))))</formula>
    </cfRule>
  </conditionalFormatting>
  <conditionalFormatting sqref="M8">
    <cfRule type="containsText" dxfId="3" priority="5" operator="containsText" text="Extrema">
      <formula>NOT(ISERROR(SEARCH(("Extrema"),(M8))))</formula>
    </cfRule>
  </conditionalFormatting>
  <conditionalFormatting sqref="M8">
    <cfRule type="containsText" dxfId="4" priority="6" operator="containsText" text="Alta">
      <formula>NOT(ISERROR(SEARCH(("Alta"),(M8))))</formula>
    </cfRule>
  </conditionalFormatting>
  <conditionalFormatting sqref="M8">
    <cfRule type="containsText" dxfId="5" priority="7" operator="containsText" text="Baja">
      <formula>NOT(ISERROR(SEARCH(("Baja"),(M8))))</formula>
    </cfRule>
  </conditionalFormatting>
  <conditionalFormatting sqref="M8">
    <cfRule type="containsText" dxfId="6" priority="8" operator="containsText" text="Moderada">
      <formula>NOT(ISERROR(SEARCH(("Moderada"),(M8))))</formula>
    </cfRule>
  </conditionalFormatting>
  <conditionalFormatting sqref="I9">
    <cfRule type="containsText" dxfId="3" priority="9" operator="containsText" text="Extrema">
      <formula>NOT(ISERROR(SEARCH(("Extrema"),(I9))))</formula>
    </cfRule>
  </conditionalFormatting>
  <conditionalFormatting sqref="I9">
    <cfRule type="containsText" dxfId="4" priority="10" operator="containsText" text="Alta">
      <formula>NOT(ISERROR(SEARCH(("Alta"),(I9))))</formula>
    </cfRule>
  </conditionalFormatting>
  <conditionalFormatting sqref="I9">
    <cfRule type="containsText" dxfId="5" priority="11" operator="containsText" text="Baja">
      <formula>NOT(ISERROR(SEARCH(("Baja"),(I9))))</formula>
    </cfRule>
  </conditionalFormatting>
  <conditionalFormatting sqref="I9">
    <cfRule type="containsText" dxfId="6" priority="12" operator="containsText" text="Moderada">
      <formula>NOT(ISERROR(SEARCH(("Moderada"),(I9))))</formula>
    </cfRule>
  </conditionalFormatting>
  <conditionalFormatting sqref="M9">
    <cfRule type="containsText" dxfId="3" priority="13" operator="containsText" text="Extrema">
      <formula>NOT(ISERROR(SEARCH(("Extrema"),(M9))))</formula>
    </cfRule>
  </conditionalFormatting>
  <conditionalFormatting sqref="M9">
    <cfRule type="containsText" dxfId="4" priority="14" operator="containsText" text="Alta">
      <formula>NOT(ISERROR(SEARCH(("Alta"),(M9))))</formula>
    </cfRule>
  </conditionalFormatting>
  <conditionalFormatting sqref="M9">
    <cfRule type="containsText" dxfId="5" priority="15" operator="containsText" text="Baja">
      <formula>NOT(ISERROR(SEARCH(("Baja"),(M9))))</formula>
    </cfRule>
  </conditionalFormatting>
  <conditionalFormatting sqref="M9">
    <cfRule type="containsText" dxfId="6" priority="16" operator="containsText" text="Moderada">
      <formula>NOT(ISERROR(SEARCH(("Moderada"),(M9))))</formula>
    </cfRule>
  </conditionalFormatting>
  <conditionalFormatting sqref="I10">
    <cfRule type="containsText" dxfId="3" priority="17" operator="containsText" text="Extrema">
      <formula>NOT(ISERROR(SEARCH(("Extrema"),(I10))))</formula>
    </cfRule>
  </conditionalFormatting>
  <conditionalFormatting sqref="I10">
    <cfRule type="containsText" dxfId="4" priority="18" operator="containsText" text="Alta">
      <formula>NOT(ISERROR(SEARCH(("Alta"),(I10))))</formula>
    </cfRule>
  </conditionalFormatting>
  <conditionalFormatting sqref="I10">
    <cfRule type="containsText" dxfId="5" priority="19" operator="containsText" text="Baja">
      <formula>NOT(ISERROR(SEARCH(("Baja"),(I10))))</formula>
    </cfRule>
  </conditionalFormatting>
  <conditionalFormatting sqref="I10">
    <cfRule type="containsText" dxfId="6" priority="20" operator="containsText" text="Moderada">
      <formula>NOT(ISERROR(SEARCH(("Moderada"),(I10))))</formula>
    </cfRule>
  </conditionalFormatting>
  <conditionalFormatting sqref="M10">
    <cfRule type="containsText" dxfId="3" priority="21" operator="containsText" text="Extrema">
      <formula>NOT(ISERROR(SEARCH(("Extrema"),(M10))))</formula>
    </cfRule>
  </conditionalFormatting>
  <conditionalFormatting sqref="M10">
    <cfRule type="containsText" dxfId="4" priority="22" operator="containsText" text="Alta">
      <formula>NOT(ISERROR(SEARCH(("Alta"),(M10))))</formula>
    </cfRule>
  </conditionalFormatting>
  <conditionalFormatting sqref="M10">
    <cfRule type="containsText" dxfId="5" priority="23" operator="containsText" text="Baja">
      <formula>NOT(ISERROR(SEARCH(("Baja"),(M10))))</formula>
    </cfRule>
  </conditionalFormatting>
  <conditionalFormatting sqref="M10">
    <cfRule type="containsText" dxfId="6" priority="24" operator="containsText" text="Moderada">
      <formula>NOT(ISERROR(SEARCH(("Moderada"),(M10))))</formula>
    </cfRule>
  </conditionalFormatting>
  <conditionalFormatting sqref="I11">
    <cfRule type="containsText" dxfId="3" priority="25" operator="containsText" text="Extrema">
      <formula>NOT(ISERROR(SEARCH(("Extrema"),(I11))))</formula>
    </cfRule>
  </conditionalFormatting>
  <conditionalFormatting sqref="I11">
    <cfRule type="containsText" dxfId="4" priority="26" operator="containsText" text="Alta">
      <formula>NOT(ISERROR(SEARCH(("Alta"),(I11))))</formula>
    </cfRule>
  </conditionalFormatting>
  <conditionalFormatting sqref="I11">
    <cfRule type="containsText" dxfId="5" priority="27" operator="containsText" text="Baja">
      <formula>NOT(ISERROR(SEARCH(("Baja"),(I11))))</formula>
    </cfRule>
  </conditionalFormatting>
  <conditionalFormatting sqref="I11">
    <cfRule type="containsText" dxfId="6" priority="28" operator="containsText" text="Moderada">
      <formula>NOT(ISERROR(SEARCH(("Moderada"),(I11))))</formula>
    </cfRule>
  </conditionalFormatting>
  <conditionalFormatting sqref="M11">
    <cfRule type="containsText" dxfId="3" priority="29" operator="containsText" text="Extrema">
      <formula>NOT(ISERROR(SEARCH(("Extrema"),(M11))))</formula>
    </cfRule>
  </conditionalFormatting>
  <conditionalFormatting sqref="M11">
    <cfRule type="containsText" dxfId="4" priority="30" operator="containsText" text="Alta">
      <formula>NOT(ISERROR(SEARCH(("Alta"),(M11))))</formula>
    </cfRule>
  </conditionalFormatting>
  <conditionalFormatting sqref="M11">
    <cfRule type="containsText" dxfId="5" priority="31" operator="containsText" text="Baja">
      <formula>NOT(ISERROR(SEARCH(("Baja"),(M11))))</formula>
    </cfRule>
  </conditionalFormatting>
  <conditionalFormatting sqref="M11">
    <cfRule type="containsText" dxfId="6" priority="32" operator="containsText" text="Moderada">
      <formula>NOT(ISERROR(SEARCH(("Moderada"),(M11))))</formula>
    </cfRule>
  </conditionalFormatting>
  <conditionalFormatting sqref="I12">
    <cfRule type="containsText" dxfId="3" priority="33" operator="containsText" text="Extrema">
      <formula>NOT(ISERROR(SEARCH(("Extrema"),(I12))))</formula>
    </cfRule>
  </conditionalFormatting>
  <conditionalFormatting sqref="I12">
    <cfRule type="containsText" dxfId="4" priority="34" operator="containsText" text="Alta">
      <formula>NOT(ISERROR(SEARCH(("Alta"),(I12))))</formula>
    </cfRule>
  </conditionalFormatting>
  <conditionalFormatting sqref="I12">
    <cfRule type="containsText" dxfId="5" priority="35" operator="containsText" text="Baja">
      <formula>NOT(ISERROR(SEARCH(("Baja"),(I12))))</formula>
    </cfRule>
  </conditionalFormatting>
  <conditionalFormatting sqref="I12">
    <cfRule type="containsText" dxfId="6" priority="36" operator="containsText" text="Moderada">
      <formula>NOT(ISERROR(SEARCH(("Moderada"),(I12))))</formula>
    </cfRule>
  </conditionalFormatting>
  <conditionalFormatting sqref="M12">
    <cfRule type="containsText" dxfId="3" priority="37" operator="containsText" text="Extrema">
      <formula>NOT(ISERROR(SEARCH(("Extrema"),(M12))))</formula>
    </cfRule>
  </conditionalFormatting>
  <conditionalFormatting sqref="M12">
    <cfRule type="containsText" dxfId="4" priority="38" operator="containsText" text="Alta">
      <formula>NOT(ISERROR(SEARCH(("Alta"),(M12))))</formula>
    </cfRule>
  </conditionalFormatting>
  <conditionalFormatting sqref="M12">
    <cfRule type="containsText" dxfId="5" priority="39" operator="containsText" text="Baja">
      <formula>NOT(ISERROR(SEARCH(("Baja"),(M12))))</formula>
    </cfRule>
  </conditionalFormatting>
  <conditionalFormatting sqref="M12">
    <cfRule type="containsText" dxfId="6" priority="40" operator="containsText" text="Moderada">
      <formula>NOT(ISERROR(SEARCH(("Moderada"),(M12))))</formula>
    </cfRule>
  </conditionalFormatting>
  <conditionalFormatting sqref="I13">
    <cfRule type="containsText" dxfId="3" priority="41" operator="containsText" text="Extrema">
      <formula>NOT(ISERROR(SEARCH(("Extrema"),(I13))))</formula>
    </cfRule>
  </conditionalFormatting>
  <conditionalFormatting sqref="I13">
    <cfRule type="containsText" dxfId="4" priority="42" operator="containsText" text="Alta">
      <formula>NOT(ISERROR(SEARCH(("Alta"),(I13))))</formula>
    </cfRule>
  </conditionalFormatting>
  <conditionalFormatting sqref="I13">
    <cfRule type="containsText" dxfId="5" priority="43" operator="containsText" text="Baja">
      <formula>NOT(ISERROR(SEARCH(("Baja"),(I13))))</formula>
    </cfRule>
  </conditionalFormatting>
  <conditionalFormatting sqref="I13">
    <cfRule type="containsText" dxfId="6" priority="44" operator="containsText" text="Moderada">
      <formula>NOT(ISERROR(SEARCH(("Moderada"),(I13))))</formula>
    </cfRule>
  </conditionalFormatting>
  <conditionalFormatting sqref="M13">
    <cfRule type="containsText" dxfId="3" priority="45" operator="containsText" text="Extrema">
      <formula>NOT(ISERROR(SEARCH(("Extrema"),(M13))))</formula>
    </cfRule>
  </conditionalFormatting>
  <conditionalFormatting sqref="M13">
    <cfRule type="containsText" dxfId="4" priority="46" operator="containsText" text="Alta">
      <formula>NOT(ISERROR(SEARCH(("Alta"),(M13))))</formula>
    </cfRule>
  </conditionalFormatting>
  <conditionalFormatting sqref="M13">
    <cfRule type="containsText" dxfId="5" priority="47" operator="containsText" text="Baja">
      <formula>NOT(ISERROR(SEARCH(("Baja"),(M13))))</formula>
    </cfRule>
  </conditionalFormatting>
  <conditionalFormatting sqref="M13">
    <cfRule type="containsText" dxfId="6" priority="48" operator="containsText" text="Moderada">
      <formula>NOT(ISERROR(SEARCH(("Moderada"),(M13))))</formula>
    </cfRule>
  </conditionalFormatting>
  <conditionalFormatting sqref="I14">
    <cfRule type="containsText" dxfId="3" priority="49" operator="containsText" text="Extrema">
      <formula>NOT(ISERROR(SEARCH(("Extrema"),(I14))))</formula>
    </cfRule>
  </conditionalFormatting>
  <conditionalFormatting sqref="I14">
    <cfRule type="containsText" dxfId="4" priority="50" operator="containsText" text="Alta">
      <formula>NOT(ISERROR(SEARCH(("Alta"),(I14))))</formula>
    </cfRule>
  </conditionalFormatting>
  <conditionalFormatting sqref="I14">
    <cfRule type="containsText" dxfId="5" priority="51" operator="containsText" text="Baja">
      <formula>NOT(ISERROR(SEARCH(("Baja"),(I14))))</formula>
    </cfRule>
  </conditionalFormatting>
  <conditionalFormatting sqref="I14">
    <cfRule type="containsText" dxfId="6" priority="52" operator="containsText" text="Moderada">
      <formula>NOT(ISERROR(SEARCH(("Moderada"),(I14))))</formula>
    </cfRule>
  </conditionalFormatting>
  <conditionalFormatting sqref="M14">
    <cfRule type="containsText" dxfId="3" priority="53" operator="containsText" text="Extrema">
      <formula>NOT(ISERROR(SEARCH(("Extrema"),(M14))))</formula>
    </cfRule>
  </conditionalFormatting>
  <conditionalFormatting sqref="M14">
    <cfRule type="containsText" dxfId="4" priority="54" operator="containsText" text="Alta">
      <formula>NOT(ISERROR(SEARCH(("Alta"),(M14))))</formula>
    </cfRule>
  </conditionalFormatting>
  <conditionalFormatting sqref="M14">
    <cfRule type="containsText" dxfId="5" priority="55" operator="containsText" text="Baja">
      <formula>NOT(ISERROR(SEARCH(("Baja"),(M14))))</formula>
    </cfRule>
  </conditionalFormatting>
  <conditionalFormatting sqref="M14">
    <cfRule type="containsText" dxfId="6" priority="56" operator="containsText" text="Moderada">
      <formula>NOT(ISERROR(SEARCH(("Moderada"),(M14))))</formula>
    </cfRule>
  </conditionalFormatting>
  <conditionalFormatting sqref="I15">
    <cfRule type="containsText" dxfId="3" priority="57" operator="containsText" text="Extrema">
      <formula>NOT(ISERROR(SEARCH(("Extrema"),(I15))))</formula>
    </cfRule>
  </conditionalFormatting>
  <conditionalFormatting sqref="I15">
    <cfRule type="containsText" dxfId="4" priority="58" operator="containsText" text="Alta">
      <formula>NOT(ISERROR(SEARCH(("Alta"),(I15))))</formula>
    </cfRule>
  </conditionalFormatting>
  <conditionalFormatting sqref="I15">
    <cfRule type="containsText" dxfId="5" priority="59" operator="containsText" text="Baja">
      <formula>NOT(ISERROR(SEARCH(("Baja"),(I15))))</formula>
    </cfRule>
  </conditionalFormatting>
  <conditionalFormatting sqref="I15">
    <cfRule type="containsText" dxfId="6" priority="60" operator="containsText" text="Moderada">
      <formula>NOT(ISERROR(SEARCH(("Moderada"),(I15))))</formula>
    </cfRule>
  </conditionalFormatting>
  <conditionalFormatting sqref="M15">
    <cfRule type="containsText" dxfId="3" priority="61" operator="containsText" text="Extrema">
      <formula>NOT(ISERROR(SEARCH(("Extrema"),(M15))))</formula>
    </cfRule>
  </conditionalFormatting>
  <conditionalFormatting sqref="M15">
    <cfRule type="containsText" dxfId="4" priority="62" operator="containsText" text="Alta">
      <formula>NOT(ISERROR(SEARCH(("Alta"),(M15))))</formula>
    </cfRule>
  </conditionalFormatting>
  <conditionalFormatting sqref="M15">
    <cfRule type="containsText" dxfId="5" priority="63" operator="containsText" text="Baja">
      <formula>NOT(ISERROR(SEARCH(("Baja"),(M15))))</formula>
    </cfRule>
  </conditionalFormatting>
  <conditionalFormatting sqref="M15">
    <cfRule type="containsText" dxfId="6" priority="64" operator="containsText" text="Moderada">
      <formula>NOT(ISERROR(SEARCH(("Moderada"),(M15))))</formula>
    </cfRule>
  </conditionalFormatting>
  <conditionalFormatting sqref="I21">
    <cfRule type="containsText" dxfId="3" priority="65" operator="containsText" text="Extrema">
      <formula>NOT(ISERROR(SEARCH(("Extrema"),(I21))))</formula>
    </cfRule>
  </conditionalFormatting>
  <conditionalFormatting sqref="I21">
    <cfRule type="containsText" dxfId="4" priority="66" operator="containsText" text="Alta">
      <formula>NOT(ISERROR(SEARCH(("Alta"),(I21))))</formula>
    </cfRule>
  </conditionalFormatting>
  <conditionalFormatting sqref="I21">
    <cfRule type="containsText" dxfId="5" priority="67" operator="containsText" text="Baja">
      <formula>NOT(ISERROR(SEARCH(("Baja"),(I21))))</formula>
    </cfRule>
  </conditionalFormatting>
  <conditionalFormatting sqref="I21">
    <cfRule type="containsText" dxfId="6" priority="68" operator="containsText" text="Moderada">
      <formula>NOT(ISERROR(SEARCH(("Moderada"),(I21))))</formula>
    </cfRule>
  </conditionalFormatting>
  <conditionalFormatting sqref="M21">
    <cfRule type="containsText" dxfId="3" priority="69" operator="containsText" text="Extrema">
      <formula>NOT(ISERROR(SEARCH(("Extrema"),(M21))))</formula>
    </cfRule>
  </conditionalFormatting>
  <conditionalFormatting sqref="M21">
    <cfRule type="containsText" dxfId="4" priority="70" operator="containsText" text="Alta">
      <formula>NOT(ISERROR(SEARCH(("Alta"),(M21))))</formula>
    </cfRule>
  </conditionalFormatting>
  <conditionalFormatting sqref="M21">
    <cfRule type="containsText" dxfId="5" priority="71" operator="containsText" text="Baja">
      <formula>NOT(ISERROR(SEARCH(("Baja"),(M21))))</formula>
    </cfRule>
  </conditionalFormatting>
  <conditionalFormatting sqref="M21">
    <cfRule type="containsText" dxfId="6" priority="72" operator="containsText" text="Moderada">
      <formula>NOT(ISERROR(SEARCH(("Moderada"),(M21))))</formula>
    </cfRule>
  </conditionalFormatting>
  <conditionalFormatting sqref="I22">
    <cfRule type="containsText" dxfId="3" priority="73" operator="containsText" text="Extrema">
      <formula>NOT(ISERROR(SEARCH(("Extrema"),(I22))))</formula>
    </cfRule>
  </conditionalFormatting>
  <conditionalFormatting sqref="I22">
    <cfRule type="containsText" dxfId="4" priority="74" operator="containsText" text="Alta">
      <formula>NOT(ISERROR(SEARCH(("Alta"),(I22))))</formula>
    </cfRule>
  </conditionalFormatting>
  <conditionalFormatting sqref="I22">
    <cfRule type="containsText" dxfId="5" priority="75" operator="containsText" text="Baja">
      <formula>NOT(ISERROR(SEARCH(("Baja"),(I22))))</formula>
    </cfRule>
  </conditionalFormatting>
  <conditionalFormatting sqref="I22">
    <cfRule type="containsText" dxfId="6" priority="76" operator="containsText" text="Moderada">
      <formula>NOT(ISERROR(SEARCH(("Moderada"),(I22))))</formula>
    </cfRule>
  </conditionalFormatting>
  <conditionalFormatting sqref="M22">
    <cfRule type="containsText" dxfId="3" priority="77" operator="containsText" text="Extrema">
      <formula>NOT(ISERROR(SEARCH(("Extrema"),(M22))))</formula>
    </cfRule>
  </conditionalFormatting>
  <conditionalFormatting sqref="M22">
    <cfRule type="containsText" dxfId="4" priority="78" operator="containsText" text="Alta">
      <formula>NOT(ISERROR(SEARCH(("Alta"),(M22))))</formula>
    </cfRule>
  </conditionalFormatting>
  <conditionalFormatting sqref="M22">
    <cfRule type="containsText" dxfId="5" priority="79" operator="containsText" text="Baja">
      <formula>NOT(ISERROR(SEARCH(("Baja"),(M22))))</formula>
    </cfRule>
  </conditionalFormatting>
  <conditionalFormatting sqref="M22">
    <cfRule type="containsText" dxfId="6" priority="80" operator="containsText" text="Moderada">
      <formula>NOT(ISERROR(SEARCH(("Moderada"),(M22))))</formula>
    </cfRule>
  </conditionalFormatting>
  <conditionalFormatting sqref="I23">
    <cfRule type="containsText" dxfId="3" priority="81" operator="containsText" text="Extrema">
      <formula>NOT(ISERROR(SEARCH(("Extrema"),(I23))))</formula>
    </cfRule>
  </conditionalFormatting>
  <conditionalFormatting sqref="I23">
    <cfRule type="containsText" dxfId="4" priority="82" operator="containsText" text="Alta">
      <formula>NOT(ISERROR(SEARCH(("Alta"),(I23))))</formula>
    </cfRule>
  </conditionalFormatting>
  <conditionalFormatting sqref="I23">
    <cfRule type="containsText" dxfId="5" priority="83" operator="containsText" text="Baja">
      <formula>NOT(ISERROR(SEARCH(("Baja"),(I23))))</formula>
    </cfRule>
  </conditionalFormatting>
  <conditionalFormatting sqref="I23">
    <cfRule type="containsText" dxfId="6" priority="84" operator="containsText" text="Moderada">
      <formula>NOT(ISERROR(SEARCH(("Moderada"),(I23))))</formula>
    </cfRule>
  </conditionalFormatting>
  <conditionalFormatting sqref="M23">
    <cfRule type="containsText" dxfId="3" priority="85" operator="containsText" text="Extrema">
      <formula>NOT(ISERROR(SEARCH(("Extrema"),(M23))))</formula>
    </cfRule>
  </conditionalFormatting>
  <conditionalFormatting sqref="M23">
    <cfRule type="containsText" dxfId="4" priority="86" operator="containsText" text="Alta">
      <formula>NOT(ISERROR(SEARCH(("Alta"),(M23))))</formula>
    </cfRule>
  </conditionalFormatting>
  <conditionalFormatting sqref="M23">
    <cfRule type="containsText" dxfId="5" priority="87" operator="containsText" text="Baja">
      <formula>NOT(ISERROR(SEARCH(("Baja"),(M23))))</formula>
    </cfRule>
  </conditionalFormatting>
  <conditionalFormatting sqref="M23">
    <cfRule type="containsText" dxfId="6" priority="88" operator="containsText" text="Moderada">
      <formula>NOT(ISERROR(SEARCH(("Moderada"),(M23))))</formula>
    </cfRule>
  </conditionalFormatting>
  <conditionalFormatting sqref="I24">
    <cfRule type="containsText" dxfId="3" priority="89" operator="containsText" text="Extrema">
      <formula>NOT(ISERROR(SEARCH(("Extrema"),(I24))))</formula>
    </cfRule>
  </conditionalFormatting>
  <conditionalFormatting sqref="I24">
    <cfRule type="containsText" dxfId="4" priority="90" operator="containsText" text="Alta">
      <formula>NOT(ISERROR(SEARCH(("Alta"),(I24))))</formula>
    </cfRule>
  </conditionalFormatting>
  <conditionalFormatting sqref="I24">
    <cfRule type="containsText" dxfId="5" priority="91" operator="containsText" text="Baja">
      <formula>NOT(ISERROR(SEARCH(("Baja"),(I24))))</formula>
    </cfRule>
  </conditionalFormatting>
  <conditionalFormatting sqref="I24">
    <cfRule type="containsText" dxfId="6" priority="92" operator="containsText" text="Moderada">
      <formula>NOT(ISERROR(SEARCH(("Moderada"),(I24))))</formula>
    </cfRule>
  </conditionalFormatting>
  <conditionalFormatting sqref="M24">
    <cfRule type="containsText" dxfId="3" priority="93" operator="containsText" text="Extrema">
      <formula>NOT(ISERROR(SEARCH(("Extrema"),(M24))))</formula>
    </cfRule>
  </conditionalFormatting>
  <conditionalFormatting sqref="M24">
    <cfRule type="containsText" dxfId="4" priority="94" operator="containsText" text="Alta">
      <formula>NOT(ISERROR(SEARCH(("Alta"),(M24))))</formula>
    </cfRule>
  </conditionalFormatting>
  <conditionalFormatting sqref="M24">
    <cfRule type="containsText" dxfId="5" priority="95" operator="containsText" text="Baja">
      <formula>NOT(ISERROR(SEARCH(("Baja"),(M24))))</formula>
    </cfRule>
  </conditionalFormatting>
  <conditionalFormatting sqref="M24">
    <cfRule type="containsText" dxfId="6" priority="96" operator="containsText" text="Moderada">
      <formula>NOT(ISERROR(SEARCH(("Moderada"),(M24))))</formula>
    </cfRule>
  </conditionalFormatting>
  <conditionalFormatting sqref="I25">
    <cfRule type="containsText" dxfId="3" priority="97" operator="containsText" text="Extrema">
      <formula>NOT(ISERROR(SEARCH(("Extrema"),(I25))))</formula>
    </cfRule>
  </conditionalFormatting>
  <conditionalFormatting sqref="I25">
    <cfRule type="containsText" dxfId="4" priority="98" operator="containsText" text="Alta">
      <formula>NOT(ISERROR(SEARCH(("Alta"),(I25))))</formula>
    </cfRule>
  </conditionalFormatting>
  <conditionalFormatting sqref="I25">
    <cfRule type="containsText" dxfId="5" priority="99" operator="containsText" text="Baja">
      <formula>NOT(ISERROR(SEARCH(("Baja"),(I25))))</formula>
    </cfRule>
  </conditionalFormatting>
  <conditionalFormatting sqref="I25">
    <cfRule type="containsText" dxfId="6" priority="100" operator="containsText" text="Moderada">
      <formula>NOT(ISERROR(SEARCH(("Moderada"),(I25))))</formula>
    </cfRule>
  </conditionalFormatting>
  <conditionalFormatting sqref="M25">
    <cfRule type="containsText" dxfId="3" priority="101" operator="containsText" text="Extrema">
      <formula>NOT(ISERROR(SEARCH(("Extrema"),(M25))))</formula>
    </cfRule>
  </conditionalFormatting>
  <conditionalFormatting sqref="M25">
    <cfRule type="containsText" dxfId="4" priority="102" operator="containsText" text="Alta">
      <formula>NOT(ISERROR(SEARCH(("Alta"),(M25))))</formula>
    </cfRule>
  </conditionalFormatting>
  <conditionalFormatting sqref="M25">
    <cfRule type="containsText" dxfId="5" priority="103" operator="containsText" text="Baja">
      <formula>NOT(ISERROR(SEARCH(("Baja"),(M25))))</formula>
    </cfRule>
  </conditionalFormatting>
  <conditionalFormatting sqref="M25">
    <cfRule type="containsText" dxfId="6" priority="104" operator="containsText" text="Moderada">
      <formula>NOT(ISERROR(SEARCH(("Moderada"),(M25))))</formula>
    </cfRule>
  </conditionalFormatting>
  <conditionalFormatting sqref="I26">
    <cfRule type="containsText" dxfId="3" priority="105" operator="containsText" text="Extrema">
      <formula>NOT(ISERROR(SEARCH(("Extrema"),(I26))))</formula>
    </cfRule>
  </conditionalFormatting>
  <conditionalFormatting sqref="I26">
    <cfRule type="containsText" dxfId="4" priority="106" operator="containsText" text="Alta">
      <formula>NOT(ISERROR(SEARCH(("Alta"),(I26))))</formula>
    </cfRule>
  </conditionalFormatting>
  <conditionalFormatting sqref="I26">
    <cfRule type="containsText" dxfId="5" priority="107" operator="containsText" text="Baja">
      <formula>NOT(ISERROR(SEARCH(("Baja"),(I26))))</formula>
    </cfRule>
  </conditionalFormatting>
  <conditionalFormatting sqref="I26">
    <cfRule type="containsText" dxfId="6" priority="108" operator="containsText" text="Moderada">
      <formula>NOT(ISERROR(SEARCH(("Moderada"),(I26))))</formula>
    </cfRule>
  </conditionalFormatting>
  <conditionalFormatting sqref="M26">
    <cfRule type="containsText" dxfId="3" priority="109" operator="containsText" text="Extrema">
      <formula>NOT(ISERROR(SEARCH(("Extrema"),(M26))))</formula>
    </cfRule>
  </conditionalFormatting>
  <conditionalFormatting sqref="M26">
    <cfRule type="containsText" dxfId="4" priority="110" operator="containsText" text="Alta">
      <formula>NOT(ISERROR(SEARCH(("Alta"),(M26))))</formula>
    </cfRule>
  </conditionalFormatting>
  <conditionalFormatting sqref="M26">
    <cfRule type="containsText" dxfId="5" priority="111" operator="containsText" text="Baja">
      <formula>NOT(ISERROR(SEARCH(("Baja"),(M26))))</formula>
    </cfRule>
  </conditionalFormatting>
  <conditionalFormatting sqref="M26">
    <cfRule type="containsText" dxfId="6" priority="112" operator="containsText" text="Moderada">
      <formula>NOT(ISERROR(SEARCH(("Moderada"),(M26))))</formula>
    </cfRule>
  </conditionalFormatting>
  <conditionalFormatting sqref="I27">
    <cfRule type="containsText" dxfId="3" priority="113" operator="containsText" text="Extrema">
      <formula>NOT(ISERROR(SEARCH(("Extrema"),(I27))))</formula>
    </cfRule>
  </conditionalFormatting>
  <conditionalFormatting sqref="I27">
    <cfRule type="containsText" dxfId="4" priority="114" operator="containsText" text="Alta">
      <formula>NOT(ISERROR(SEARCH(("Alta"),(I27))))</formula>
    </cfRule>
  </conditionalFormatting>
  <conditionalFormatting sqref="I27">
    <cfRule type="containsText" dxfId="5" priority="115" operator="containsText" text="Baja">
      <formula>NOT(ISERROR(SEARCH(("Baja"),(I27))))</formula>
    </cfRule>
  </conditionalFormatting>
  <conditionalFormatting sqref="I27">
    <cfRule type="containsText" dxfId="6" priority="116" operator="containsText" text="Moderada">
      <formula>NOT(ISERROR(SEARCH(("Moderada"),(I27))))</formula>
    </cfRule>
  </conditionalFormatting>
  <conditionalFormatting sqref="M27">
    <cfRule type="containsText" dxfId="3" priority="117" operator="containsText" text="Extrema">
      <formula>NOT(ISERROR(SEARCH(("Extrema"),(M27))))</formula>
    </cfRule>
  </conditionalFormatting>
  <conditionalFormatting sqref="M27">
    <cfRule type="containsText" dxfId="4" priority="118" operator="containsText" text="Alta">
      <formula>NOT(ISERROR(SEARCH(("Alta"),(M27))))</formula>
    </cfRule>
  </conditionalFormatting>
  <conditionalFormatting sqref="M27">
    <cfRule type="containsText" dxfId="5" priority="119" operator="containsText" text="Baja">
      <formula>NOT(ISERROR(SEARCH(("Baja"),(M27))))</formula>
    </cfRule>
  </conditionalFormatting>
  <conditionalFormatting sqref="M27">
    <cfRule type="containsText" dxfId="6" priority="120" operator="containsText" text="Moderada">
      <formula>NOT(ISERROR(SEARCH(("Moderada"),(M27))))</formula>
    </cfRule>
  </conditionalFormatting>
  <conditionalFormatting sqref="I28">
    <cfRule type="containsText" dxfId="3" priority="121" operator="containsText" text="Extrema">
      <formula>NOT(ISERROR(SEARCH(("Extrema"),(I28))))</formula>
    </cfRule>
  </conditionalFormatting>
  <conditionalFormatting sqref="I28">
    <cfRule type="containsText" dxfId="4" priority="122" operator="containsText" text="Alta">
      <formula>NOT(ISERROR(SEARCH(("Alta"),(I28))))</formula>
    </cfRule>
  </conditionalFormatting>
  <conditionalFormatting sqref="I28">
    <cfRule type="containsText" dxfId="5" priority="123" operator="containsText" text="Baja">
      <formula>NOT(ISERROR(SEARCH(("Baja"),(I28))))</formula>
    </cfRule>
  </conditionalFormatting>
  <conditionalFormatting sqref="I28">
    <cfRule type="containsText" dxfId="6" priority="124" operator="containsText" text="Moderada">
      <formula>NOT(ISERROR(SEARCH(("Moderada"),(I28))))</formula>
    </cfRule>
  </conditionalFormatting>
  <conditionalFormatting sqref="M28">
    <cfRule type="containsText" dxfId="3" priority="125" operator="containsText" text="Extrema">
      <formula>NOT(ISERROR(SEARCH(("Extrema"),(M28))))</formula>
    </cfRule>
  </conditionalFormatting>
  <conditionalFormatting sqref="M28">
    <cfRule type="containsText" dxfId="4" priority="126" operator="containsText" text="Alta">
      <formula>NOT(ISERROR(SEARCH(("Alta"),(M28))))</formula>
    </cfRule>
  </conditionalFormatting>
  <conditionalFormatting sqref="M28">
    <cfRule type="containsText" dxfId="5" priority="127" operator="containsText" text="Baja">
      <formula>NOT(ISERROR(SEARCH(("Baja"),(M28))))</formula>
    </cfRule>
  </conditionalFormatting>
  <conditionalFormatting sqref="M28">
    <cfRule type="containsText" dxfId="6" priority="128" operator="containsText" text="Moderada">
      <formula>NOT(ISERROR(SEARCH(("Moderada"),(M28))))</formula>
    </cfRule>
  </conditionalFormatting>
  <conditionalFormatting sqref="I29">
    <cfRule type="containsText" dxfId="3" priority="129" operator="containsText" text="Extrema">
      <formula>NOT(ISERROR(SEARCH(("Extrema"),(I29))))</formula>
    </cfRule>
  </conditionalFormatting>
  <conditionalFormatting sqref="I29">
    <cfRule type="containsText" dxfId="4" priority="130" operator="containsText" text="Alta">
      <formula>NOT(ISERROR(SEARCH(("Alta"),(I29))))</formula>
    </cfRule>
  </conditionalFormatting>
  <conditionalFormatting sqref="I29">
    <cfRule type="containsText" dxfId="5" priority="131" operator="containsText" text="Baja">
      <formula>NOT(ISERROR(SEARCH(("Baja"),(I29))))</formula>
    </cfRule>
  </conditionalFormatting>
  <conditionalFormatting sqref="I29">
    <cfRule type="containsText" dxfId="6" priority="132" operator="containsText" text="Moderada">
      <formula>NOT(ISERROR(SEARCH(("Moderada"),(I29))))</formula>
    </cfRule>
  </conditionalFormatting>
  <conditionalFormatting sqref="M29">
    <cfRule type="containsText" dxfId="3" priority="133" operator="containsText" text="Extrema">
      <formula>NOT(ISERROR(SEARCH(("Extrema"),(M29))))</formula>
    </cfRule>
  </conditionalFormatting>
  <conditionalFormatting sqref="M29">
    <cfRule type="containsText" dxfId="4" priority="134" operator="containsText" text="Alta">
      <formula>NOT(ISERROR(SEARCH(("Alta"),(M29))))</formula>
    </cfRule>
  </conditionalFormatting>
  <conditionalFormatting sqref="M29">
    <cfRule type="containsText" dxfId="5" priority="135" operator="containsText" text="Baja">
      <formula>NOT(ISERROR(SEARCH(("Baja"),(M29))))</formula>
    </cfRule>
  </conditionalFormatting>
  <conditionalFormatting sqref="M29">
    <cfRule type="containsText" dxfId="6" priority="136" operator="containsText" text="Moderada">
      <formula>NOT(ISERROR(SEARCH(("Moderada"),(M29))))</formula>
    </cfRule>
  </conditionalFormatting>
  <conditionalFormatting sqref="I30">
    <cfRule type="containsText" dxfId="3" priority="137" operator="containsText" text="Extrema">
      <formula>NOT(ISERROR(SEARCH(("Extrema"),(I30))))</formula>
    </cfRule>
  </conditionalFormatting>
  <conditionalFormatting sqref="I30">
    <cfRule type="containsText" dxfId="4" priority="138" operator="containsText" text="Alta">
      <formula>NOT(ISERROR(SEARCH(("Alta"),(I30))))</formula>
    </cfRule>
  </conditionalFormatting>
  <conditionalFormatting sqref="I30">
    <cfRule type="containsText" dxfId="5" priority="139" operator="containsText" text="Baja">
      <formula>NOT(ISERROR(SEARCH(("Baja"),(I30))))</formula>
    </cfRule>
  </conditionalFormatting>
  <conditionalFormatting sqref="I30">
    <cfRule type="containsText" dxfId="6" priority="140" operator="containsText" text="Moderada">
      <formula>NOT(ISERROR(SEARCH(("Moderada"),(I30))))</formula>
    </cfRule>
  </conditionalFormatting>
  <conditionalFormatting sqref="M30">
    <cfRule type="containsText" dxfId="3" priority="141" operator="containsText" text="Extrema">
      <formula>NOT(ISERROR(SEARCH(("Extrema"),(M30))))</formula>
    </cfRule>
  </conditionalFormatting>
  <conditionalFormatting sqref="M30">
    <cfRule type="containsText" dxfId="4" priority="142" operator="containsText" text="Alta">
      <formula>NOT(ISERROR(SEARCH(("Alta"),(M30))))</formula>
    </cfRule>
  </conditionalFormatting>
  <conditionalFormatting sqref="M30">
    <cfRule type="containsText" dxfId="5" priority="143" operator="containsText" text="Baja">
      <formula>NOT(ISERROR(SEARCH(("Baja"),(M30))))</formula>
    </cfRule>
  </conditionalFormatting>
  <conditionalFormatting sqref="M30">
    <cfRule type="containsText" dxfId="6" priority="144" operator="containsText" text="Moderada">
      <formula>NOT(ISERROR(SEARCH(("Moderada"),(M30))))</formula>
    </cfRule>
  </conditionalFormatting>
  <conditionalFormatting sqref="I31">
    <cfRule type="containsText" dxfId="3" priority="145" operator="containsText" text="Extrema">
      <formula>NOT(ISERROR(SEARCH(("Extrema"),(I31))))</formula>
    </cfRule>
  </conditionalFormatting>
  <conditionalFormatting sqref="I31">
    <cfRule type="containsText" dxfId="4" priority="146" operator="containsText" text="Alta">
      <formula>NOT(ISERROR(SEARCH(("Alta"),(I31))))</formula>
    </cfRule>
  </conditionalFormatting>
  <conditionalFormatting sqref="I31">
    <cfRule type="containsText" dxfId="5" priority="147" operator="containsText" text="Baja">
      <formula>NOT(ISERROR(SEARCH(("Baja"),(I31))))</formula>
    </cfRule>
  </conditionalFormatting>
  <conditionalFormatting sqref="I31">
    <cfRule type="containsText" dxfId="6" priority="148" operator="containsText" text="Moderada">
      <formula>NOT(ISERROR(SEARCH(("Moderada"),(I31))))</formula>
    </cfRule>
  </conditionalFormatting>
  <conditionalFormatting sqref="M31">
    <cfRule type="containsText" dxfId="3" priority="149" operator="containsText" text="Extrema">
      <formula>NOT(ISERROR(SEARCH(("Extrema"),(M31))))</formula>
    </cfRule>
  </conditionalFormatting>
  <conditionalFormatting sqref="M31">
    <cfRule type="containsText" dxfId="4" priority="150" operator="containsText" text="Alta">
      <formula>NOT(ISERROR(SEARCH(("Alta"),(M31))))</formula>
    </cfRule>
  </conditionalFormatting>
  <conditionalFormatting sqref="M31">
    <cfRule type="containsText" dxfId="5" priority="151" operator="containsText" text="Baja">
      <formula>NOT(ISERROR(SEARCH(("Baja"),(M31))))</formula>
    </cfRule>
  </conditionalFormatting>
  <conditionalFormatting sqref="M31">
    <cfRule type="containsText" dxfId="6" priority="152" operator="containsText" text="Moderada">
      <formula>NOT(ISERROR(SEARCH(("Moderada"),(M31))))</formula>
    </cfRule>
  </conditionalFormatting>
  <conditionalFormatting sqref="I32">
    <cfRule type="containsText" dxfId="3" priority="153" operator="containsText" text="Extrema">
      <formula>NOT(ISERROR(SEARCH(("Extrema"),(I32))))</formula>
    </cfRule>
  </conditionalFormatting>
  <conditionalFormatting sqref="I32">
    <cfRule type="containsText" dxfId="4" priority="154" operator="containsText" text="Alta">
      <formula>NOT(ISERROR(SEARCH(("Alta"),(I32))))</formula>
    </cfRule>
  </conditionalFormatting>
  <conditionalFormatting sqref="I32">
    <cfRule type="containsText" dxfId="5" priority="155" operator="containsText" text="Baja">
      <formula>NOT(ISERROR(SEARCH(("Baja"),(I32))))</formula>
    </cfRule>
  </conditionalFormatting>
  <conditionalFormatting sqref="I32">
    <cfRule type="containsText" dxfId="6" priority="156" operator="containsText" text="Moderada">
      <formula>NOT(ISERROR(SEARCH(("Moderada"),(I32))))</formula>
    </cfRule>
  </conditionalFormatting>
  <conditionalFormatting sqref="M32">
    <cfRule type="containsText" dxfId="3" priority="157" operator="containsText" text="Extrema">
      <formula>NOT(ISERROR(SEARCH(("Extrema"),(M32))))</formula>
    </cfRule>
  </conditionalFormatting>
  <conditionalFormatting sqref="M32">
    <cfRule type="containsText" dxfId="4" priority="158" operator="containsText" text="Alta">
      <formula>NOT(ISERROR(SEARCH(("Alta"),(M32))))</formula>
    </cfRule>
  </conditionalFormatting>
  <conditionalFormatting sqref="M32">
    <cfRule type="containsText" dxfId="5" priority="159" operator="containsText" text="Baja">
      <formula>NOT(ISERROR(SEARCH(("Baja"),(M32))))</formula>
    </cfRule>
  </conditionalFormatting>
  <conditionalFormatting sqref="M32">
    <cfRule type="containsText" dxfId="6" priority="160" operator="containsText" text="Moderada">
      <formula>NOT(ISERROR(SEARCH(("Moderada"),(M32))))</formula>
    </cfRule>
  </conditionalFormatting>
  <conditionalFormatting sqref="I33">
    <cfRule type="containsText" dxfId="3" priority="161" operator="containsText" text="Extrema">
      <formula>NOT(ISERROR(SEARCH(("Extrema"),(I33))))</formula>
    </cfRule>
  </conditionalFormatting>
  <conditionalFormatting sqref="I33">
    <cfRule type="containsText" dxfId="4" priority="162" operator="containsText" text="Alta">
      <formula>NOT(ISERROR(SEARCH(("Alta"),(I33))))</formula>
    </cfRule>
  </conditionalFormatting>
  <conditionalFormatting sqref="I33">
    <cfRule type="containsText" dxfId="5" priority="163" operator="containsText" text="Baja">
      <formula>NOT(ISERROR(SEARCH(("Baja"),(I33))))</formula>
    </cfRule>
  </conditionalFormatting>
  <conditionalFormatting sqref="I33">
    <cfRule type="containsText" dxfId="6" priority="164" operator="containsText" text="Moderada">
      <formula>NOT(ISERROR(SEARCH(("Moderada"),(I33))))</formula>
    </cfRule>
  </conditionalFormatting>
  <conditionalFormatting sqref="M33">
    <cfRule type="containsText" dxfId="3" priority="165" operator="containsText" text="Extrema">
      <formula>NOT(ISERROR(SEARCH(("Extrema"),(M33))))</formula>
    </cfRule>
  </conditionalFormatting>
  <conditionalFormatting sqref="M33">
    <cfRule type="containsText" dxfId="4" priority="166" operator="containsText" text="Alta">
      <formula>NOT(ISERROR(SEARCH(("Alta"),(M33))))</formula>
    </cfRule>
  </conditionalFormatting>
  <conditionalFormatting sqref="M33">
    <cfRule type="containsText" dxfId="5" priority="167" operator="containsText" text="Baja">
      <formula>NOT(ISERROR(SEARCH(("Baja"),(M33))))</formula>
    </cfRule>
  </conditionalFormatting>
  <conditionalFormatting sqref="M33">
    <cfRule type="containsText" dxfId="6" priority="168" operator="containsText" text="Moderada">
      <formula>NOT(ISERROR(SEARCH(("Moderada"),(M33))))</formula>
    </cfRule>
  </conditionalFormatting>
  <conditionalFormatting sqref="I34">
    <cfRule type="containsText" dxfId="3" priority="169" operator="containsText" text="Extrema">
      <formula>NOT(ISERROR(SEARCH(("Extrema"),(I34))))</formula>
    </cfRule>
  </conditionalFormatting>
  <conditionalFormatting sqref="I34">
    <cfRule type="containsText" dxfId="4" priority="170" operator="containsText" text="Alta">
      <formula>NOT(ISERROR(SEARCH(("Alta"),(I34))))</formula>
    </cfRule>
  </conditionalFormatting>
  <conditionalFormatting sqref="I34">
    <cfRule type="containsText" dxfId="5" priority="171" operator="containsText" text="Baja">
      <formula>NOT(ISERROR(SEARCH(("Baja"),(I34))))</formula>
    </cfRule>
  </conditionalFormatting>
  <conditionalFormatting sqref="I34">
    <cfRule type="containsText" dxfId="6" priority="172" operator="containsText" text="Moderada">
      <formula>NOT(ISERROR(SEARCH(("Moderada"),(I34))))</formula>
    </cfRule>
  </conditionalFormatting>
  <conditionalFormatting sqref="M34">
    <cfRule type="containsText" dxfId="3" priority="173" operator="containsText" text="Extrema">
      <formula>NOT(ISERROR(SEARCH(("Extrema"),(M34))))</formula>
    </cfRule>
  </conditionalFormatting>
  <conditionalFormatting sqref="M34">
    <cfRule type="containsText" dxfId="4" priority="174" operator="containsText" text="Alta">
      <formula>NOT(ISERROR(SEARCH(("Alta"),(M34))))</formula>
    </cfRule>
  </conditionalFormatting>
  <conditionalFormatting sqref="M34">
    <cfRule type="containsText" dxfId="5" priority="175" operator="containsText" text="Baja">
      <formula>NOT(ISERROR(SEARCH(("Baja"),(M34))))</formula>
    </cfRule>
  </conditionalFormatting>
  <conditionalFormatting sqref="M34">
    <cfRule type="containsText" dxfId="6" priority="176" operator="containsText" text="Moderada">
      <formula>NOT(ISERROR(SEARCH(("Moderada"),(M34))))</formula>
    </cfRule>
  </conditionalFormatting>
  <conditionalFormatting sqref="I35">
    <cfRule type="containsText" dxfId="3" priority="177" operator="containsText" text="Extrema">
      <formula>NOT(ISERROR(SEARCH(("Extrema"),(I35))))</formula>
    </cfRule>
  </conditionalFormatting>
  <conditionalFormatting sqref="I35">
    <cfRule type="containsText" dxfId="4" priority="178" operator="containsText" text="Alta">
      <formula>NOT(ISERROR(SEARCH(("Alta"),(I35))))</formula>
    </cfRule>
  </conditionalFormatting>
  <conditionalFormatting sqref="I35">
    <cfRule type="containsText" dxfId="5" priority="179" operator="containsText" text="Baja">
      <formula>NOT(ISERROR(SEARCH(("Baja"),(I35))))</formula>
    </cfRule>
  </conditionalFormatting>
  <conditionalFormatting sqref="I35">
    <cfRule type="containsText" dxfId="6" priority="180" operator="containsText" text="Moderada">
      <formula>NOT(ISERROR(SEARCH(("Moderada"),(I35))))</formula>
    </cfRule>
  </conditionalFormatting>
  <conditionalFormatting sqref="M35">
    <cfRule type="containsText" dxfId="3" priority="181" operator="containsText" text="Extrema">
      <formula>NOT(ISERROR(SEARCH(("Extrema"),(M35))))</formula>
    </cfRule>
  </conditionalFormatting>
  <conditionalFormatting sqref="M35">
    <cfRule type="containsText" dxfId="4" priority="182" operator="containsText" text="Alta">
      <formula>NOT(ISERROR(SEARCH(("Alta"),(M35))))</formula>
    </cfRule>
  </conditionalFormatting>
  <conditionalFormatting sqref="M35">
    <cfRule type="containsText" dxfId="5" priority="183" operator="containsText" text="Baja">
      <formula>NOT(ISERROR(SEARCH(("Baja"),(M35))))</formula>
    </cfRule>
  </conditionalFormatting>
  <conditionalFormatting sqref="M35">
    <cfRule type="containsText" dxfId="6" priority="184" operator="containsText" text="Moderada">
      <formula>NOT(ISERROR(SEARCH(("Moderada"),(M35))))</formula>
    </cfRule>
  </conditionalFormatting>
  <conditionalFormatting sqref="I36">
    <cfRule type="containsText" dxfId="3" priority="185" operator="containsText" text="Extrema">
      <formula>NOT(ISERROR(SEARCH(("Extrema"),(I36))))</formula>
    </cfRule>
  </conditionalFormatting>
  <conditionalFormatting sqref="I36">
    <cfRule type="containsText" dxfId="4" priority="186" operator="containsText" text="Alta">
      <formula>NOT(ISERROR(SEARCH(("Alta"),(I36))))</formula>
    </cfRule>
  </conditionalFormatting>
  <conditionalFormatting sqref="I36">
    <cfRule type="containsText" dxfId="5" priority="187" operator="containsText" text="Baja">
      <formula>NOT(ISERROR(SEARCH(("Baja"),(I36))))</formula>
    </cfRule>
  </conditionalFormatting>
  <conditionalFormatting sqref="I36">
    <cfRule type="containsText" dxfId="6" priority="188" operator="containsText" text="Moderada">
      <formula>NOT(ISERROR(SEARCH(("Moderada"),(I36))))</formula>
    </cfRule>
  </conditionalFormatting>
  <conditionalFormatting sqref="M36">
    <cfRule type="containsText" dxfId="3" priority="189" operator="containsText" text="Extrema">
      <formula>NOT(ISERROR(SEARCH(("Extrema"),(M36))))</formula>
    </cfRule>
  </conditionalFormatting>
  <conditionalFormatting sqref="M36">
    <cfRule type="containsText" dxfId="4" priority="190" operator="containsText" text="Alta">
      <formula>NOT(ISERROR(SEARCH(("Alta"),(M36))))</formula>
    </cfRule>
  </conditionalFormatting>
  <conditionalFormatting sqref="M36">
    <cfRule type="containsText" dxfId="5" priority="191" operator="containsText" text="Baja">
      <formula>NOT(ISERROR(SEARCH(("Baja"),(M36))))</formula>
    </cfRule>
  </conditionalFormatting>
  <conditionalFormatting sqref="M36">
    <cfRule type="containsText" dxfId="6" priority="192" operator="containsText" text="Moderada">
      <formula>NOT(ISERROR(SEARCH(("Moderada"),(M36))))</formula>
    </cfRule>
  </conditionalFormatting>
  <conditionalFormatting sqref="I37">
    <cfRule type="containsText" dxfId="3" priority="193" operator="containsText" text="Extrema">
      <formula>NOT(ISERROR(SEARCH(("Extrema"),(I37))))</formula>
    </cfRule>
  </conditionalFormatting>
  <conditionalFormatting sqref="I37">
    <cfRule type="containsText" dxfId="4" priority="194" operator="containsText" text="Alta">
      <formula>NOT(ISERROR(SEARCH(("Alta"),(I37))))</formula>
    </cfRule>
  </conditionalFormatting>
  <conditionalFormatting sqref="I37">
    <cfRule type="containsText" dxfId="5" priority="195" operator="containsText" text="Baja">
      <formula>NOT(ISERROR(SEARCH(("Baja"),(I37))))</formula>
    </cfRule>
  </conditionalFormatting>
  <conditionalFormatting sqref="I37">
    <cfRule type="containsText" dxfId="6" priority="196" operator="containsText" text="Moderada">
      <formula>NOT(ISERROR(SEARCH(("Moderada"),(I37))))</formula>
    </cfRule>
  </conditionalFormatting>
  <conditionalFormatting sqref="M37">
    <cfRule type="containsText" dxfId="3" priority="197" operator="containsText" text="Extrema">
      <formula>NOT(ISERROR(SEARCH(("Extrema"),(M37))))</formula>
    </cfRule>
  </conditionalFormatting>
  <conditionalFormatting sqref="M37">
    <cfRule type="containsText" dxfId="4" priority="198" operator="containsText" text="Alta">
      <formula>NOT(ISERROR(SEARCH(("Alta"),(M37))))</formula>
    </cfRule>
  </conditionalFormatting>
  <conditionalFormatting sqref="M37">
    <cfRule type="containsText" dxfId="5" priority="199" operator="containsText" text="Baja">
      <formula>NOT(ISERROR(SEARCH(("Baja"),(M37))))</formula>
    </cfRule>
  </conditionalFormatting>
  <conditionalFormatting sqref="M37">
    <cfRule type="containsText" dxfId="6" priority="200" operator="containsText" text="Moderada">
      <formula>NOT(ISERROR(SEARCH(("Moderada"),(M37))))</formula>
    </cfRule>
  </conditionalFormatting>
  <conditionalFormatting sqref="I38">
    <cfRule type="containsText" dxfId="3" priority="201" operator="containsText" text="Extrema">
      <formula>NOT(ISERROR(SEARCH(("Extrema"),(I38))))</formula>
    </cfRule>
  </conditionalFormatting>
  <conditionalFormatting sqref="I38">
    <cfRule type="containsText" dxfId="4" priority="202" operator="containsText" text="Alta">
      <formula>NOT(ISERROR(SEARCH(("Alta"),(I38))))</formula>
    </cfRule>
  </conditionalFormatting>
  <conditionalFormatting sqref="I38">
    <cfRule type="containsText" dxfId="5" priority="203" operator="containsText" text="Baja">
      <formula>NOT(ISERROR(SEARCH(("Baja"),(I38))))</formula>
    </cfRule>
  </conditionalFormatting>
  <conditionalFormatting sqref="I38">
    <cfRule type="containsText" dxfId="6" priority="204" operator="containsText" text="Moderada">
      <formula>NOT(ISERROR(SEARCH(("Moderada"),(I38))))</formula>
    </cfRule>
  </conditionalFormatting>
  <conditionalFormatting sqref="M38">
    <cfRule type="containsText" dxfId="3" priority="205" operator="containsText" text="Extrema">
      <formula>NOT(ISERROR(SEARCH(("Extrema"),(M38))))</formula>
    </cfRule>
  </conditionalFormatting>
  <conditionalFormatting sqref="M38">
    <cfRule type="containsText" dxfId="4" priority="206" operator="containsText" text="Alta">
      <formula>NOT(ISERROR(SEARCH(("Alta"),(M38))))</formula>
    </cfRule>
  </conditionalFormatting>
  <conditionalFormatting sqref="M38">
    <cfRule type="containsText" dxfId="5" priority="207" operator="containsText" text="Baja">
      <formula>NOT(ISERROR(SEARCH(("Baja"),(M38))))</formula>
    </cfRule>
  </conditionalFormatting>
  <conditionalFormatting sqref="M38">
    <cfRule type="containsText" dxfId="6" priority="208" operator="containsText" text="Moderada">
      <formula>NOT(ISERROR(SEARCH(("Moderada"),(M38))))</formula>
    </cfRule>
  </conditionalFormatting>
  <conditionalFormatting sqref="I39">
    <cfRule type="containsText" dxfId="3" priority="209" operator="containsText" text="Extrema">
      <formula>NOT(ISERROR(SEARCH(("Extrema"),(I39))))</formula>
    </cfRule>
  </conditionalFormatting>
  <conditionalFormatting sqref="I39">
    <cfRule type="containsText" dxfId="4" priority="210" operator="containsText" text="Alta">
      <formula>NOT(ISERROR(SEARCH(("Alta"),(I39))))</formula>
    </cfRule>
  </conditionalFormatting>
  <conditionalFormatting sqref="I39">
    <cfRule type="containsText" dxfId="5" priority="211" operator="containsText" text="Baja">
      <formula>NOT(ISERROR(SEARCH(("Baja"),(I39))))</formula>
    </cfRule>
  </conditionalFormatting>
  <conditionalFormatting sqref="I39">
    <cfRule type="containsText" dxfId="6" priority="212" operator="containsText" text="Moderada">
      <formula>NOT(ISERROR(SEARCH(("Moderada"),(I39))))</formula>
    </cfRule>
  </conditionalFormatting>
  <conditionalFormatting sqref="M39">
    <cfRule type="containsText" dxfId="3" priority="213" operator="containsText" text="Extrema">
      <formula>NOT(ISERROR(SEARCH(("Extrema"),(M39))))</formula>
    </cfRule>
  </conditionalFormatting>
  <conditionalFormatting sqref="M39">
    <cfRule type="containsText" dxfId="4" priority="214" operator="containsText" text="Alta">
      <formula>NOT(ISERROR(SEARCH(("Alta"),(M39))))</formula>
    </cfRule>
  </conditionalFormatting>
  <conditionalFormatting sqref="M39">
    <cfRule type="containsText" dxfId="5" priority="215" operator="containsText" text="Baja">
      <formula>NOT(ISERROR(SEARCH(("Baja"),(M39))))</formula>
    </cfRule>
  </conditionalFormatting>
  <conditionalFormatting sqref="M39">
    <cfRule type="containsText" dxfId="6" priority="216" operator="containsText" text="Moderada">
      <formula>NOT(ISERROR(SEARCH(("Moderada"),(M39))))</formula>
    </cfRule>
  </conditionalFormatting>
  <conditionalFormatting sqref="I40">
    <cfRule type="containsText" dxfId="3" priority="217" operator="containsText" text="Extrema">
      <formula>NOT(ISERROR(SEARCH(("Extrema"),(I40))))</formula>
    </cfRule>
  </conditionalFormatting>
  <conditionalFormatting sqref="I40">
    <cfRule type="containsText" dxfId="4" priority="218" operator="containsText" text="Alta">
      <formula>NOT(ISERROR(SEARCH(("Alta"),(I40))))</formula>
    </cfRule>
  </conditionalFormatting>
  <conditionalFormatting sqref="I40">
    <cfRule type="containsText" dxfId="5" priority="219" operator="containsText" text="Baja">
      <formula>NOT(ISERROR(SEARCH(("Baja"),(I40))))</formula>
    </cfRule>
  </conditionalFormatting>
  <conditionalFormatting sqref="I40">
    <cfRule type="containsText" dxfId="6" priority="220" operator="containsText" text="Moderada">
      <formula>NOT(ISERROR(SEARCH(("Moderada"),(I40))))</formula>
    </cfRule>
  </conditionalFormatting>
  <conditionalFormatting sqref="M40">
    <cfRule type="containsText" dxfId="3" priority="221" operator="containsText" text="Extrema">
      <formula>NOT(ISERROR(SEARCH(("Extrema"),(M40))))</formula>
    </cfRule>
  </conditionalFormatting>
  <conditionalFormatting sqref="M40">
    <cfRule type="containsText" dxfId="4" priority="222" operator="containsText" text="Alta">
      <formula>NOT(ISERROR(SEARCH(("Alta"),(M40))))</formula>
    </cfRule>
  </conditionalFormatting>
  <conditionalFormatting sqref="M40">
    <cfRule type="containsText" dxfId="5" priority="223" operator="containsText" text="Baja">
      <formula>NOT(ISERROR(SEARCH(("Baja"),(M40))))</formula>
    </cfRule>
  </conditionalFormatting>
  <conditionalFormatting sqref="M40">
    <cfRule type="containsText" dxfId="6" priority="224" operator="containsText" text="Moderada">
      <formula>NOT(ISERROR(SEARCH(("Moderada"),(M40))))</formula>
    </cfRule>
  </conditionalFormatting>
  <conditionalFormatting sqref="I41">
    <cfRule type="containsText" dxfId="3" priority="225" operator="containsText" text="Extrema">
      <formula>NOT(ISERROR(SEARCH(("Extrema"),(I41))))</formula>
    </cfRule>
  </conditionalFormatting>
  <conditionalFormatting sqref="I41">
    <cfRule type="containsText" dxfId="4" priority="226" operator="containsText" text="Alta">
      <formula>NOT(ISERROR(SEARCH(("Alta"),(I41))))</formula>
    </cfRule>
  </conditionalFormatting>
  <conditionalFormatting sqref="I41">
    <cfRule type="containsText" dxfId="5" priority="227" operator="containsText" text="Baja">
      <formula>NOT(ISERROR(SEARCH(("Baja"),(I41))))</formula>
    </cfRule>
  </conditionalFormatting>
  <conditionalFormatting sqref="I41">
    <cfRule type="containsText" dxfId="6" priority="228" operator="containsText" text="Moderada">
      <formula>NOT(ISERROR(SEARCH(("Moderada"),(I41))))</formula>
    </cfRule>
  </conditionalFormatting>
  <conditionalFormatting sqref="M41">
    <cfRule type="containsText" dxfId="3" priority="229" operator="containsText" text="Extrema">
      <formula>NOT(ISERROR(SEARCH(("Extrema"),(M41))))</formula>
    </cfRule>
  </conditionalFormatting>
  <conditionalFormatting sqref="M41">
    <cfRule type="containsText" dxfId="4" priority="230" operator="containsText" text="Alta">
      <formula>NOT(ISERROR(SEARCH(("Alta"),(M41))))</formula>
    </cfRule>
  </conditionalFormatting>
  <conditionalFormatting sqref="M41">
    <cfRule type="containsText" dxfId="5" priority="231" operator="containsText" text="Baja">
      <formula>NOT(ISERROR(SEARCH(("Baja"),(M41))))</formula>
    </cfRule>
  </conditionalFormatting>
  <conditionalFormatting sqref="M41">
    <cfRule type="containsText" dxfId="6" priority="232" operator="containsText" text="Moderada">
      <formula>NOT(ISERROR(SEARCH(("Moderada"),(M41))))</formula>
    </cfRule>
  </conditionalFormatting>
  <conditionalFormatting sqref="I42">
    <cfRule type="containsText" dxfId="3" priority="233" operator="containsText" text="Extrema">
      <formula>NOT(ISERROR(SEARCH(("Extrema"),(I42))))</formula>
    </cfRule>
  </conditionalFormatting>
  <conditionalFormatting sqref="I42">
    <cfRule type="containsText" dxfId="4" priority="234" operator="containsText" text="Alta">
      <formula>NOT(ISERROR(SEARCH(("Alta"),(I42))))</formula>
    </cfRule>
  </conditionalFormatting>
  <conditionalFormatting sqref="I42">
    <cfRule type="containsText" dxfId="5" priority="235" operator="containsText" text="Baja">
      <formula>NOT(ISERROR(SEARCH(("Baja"),(I42))))</formula>
    </cfRule>
  </conditionalFormatting>
  <conditionalFormatting sqref="I42">
    <cfRule type="containsText" dxfId="6" priority="236" operator="containsText" text="Moderada">
      <formula>NOT(ISERROR(SEARCH(("Moderada"),(I42))))</formula>
    </cfRule>
  </conditionalFormatting>
  <conditionalFormatting sqref="M42">
    <cfRule type="containsText" dxfId="3" priority="237" operator="containsText" text="Extrema">
      <formula>NOT(ISERROR(SEARCH(("Extrema"),(M42))))</formula>
    </cfRule>
  </conditionalFormatting>
  <conditionalFormatting sqref="M42">
    <cfRule type="containsText" dxfId="4" priority="238" operator="containsText" text="Alta">
      <formula>NOT(ISERROR(SEARCH(("Alta"),(M42))))</formula>
    </cfRule>
  </conditionalFormatting>
  <conditionalFormatting sqref="M42">
    <cfRule type="containsText" dxfId="5" priority="239" operator="containsText" text="Baja">
      <formula>NOT(ISERROR(SEARCH(("Baja"),(M42))))</formula>
    </cfRule>
  </conditionalFormatting>
  <conditionalFormatting sqref="M42">
    <cfRule type="containsText" dxfId="6" priority="240" operator="containsText" text="Moderada">
      <formula>NOT(ISERROR(SEARCH(("Moderada"),(M42))))</formula>
    </cfRule>
  </conditionalFormatting>
  <conditionalFormatting sqref="I43">
    <cfRule type="containsText" dxfId="3" priority="241" operator="containsText" text="Extrema">
      <formula>NOT(ISERROR(SEARCH(("Extrema"),(I43))))</formula>
    </cfRule>
  </conditionalFormatting>
  <conditionalFormatting sqref="I43">
    <cfRule type="containsText" dxfId="4" priority="242" operator="containsText" text="Alta">
      <formula>NOT(ISERROR(SEARCH(("Alta"),(I43))))</formula>
    </cfRule>
  </conditionalFormatting>
  <conditionalFormatting sqref="I43">
    <cfRule type="containsText" dxfId="5" priority="243" operator="containsText" text="Baja">
      <formula>NOT(ISERROR(SEARCH(("Baja"),(I43))))</formula>
    </cfRule>
  </conditionalFormatting>
  <conditionalFormatting sqref="I43">
    <cfRule type="containsText" dxfId="6" priority="244" operator="containsText" text="Moderada">
      <formula>NOT(ISERROR(SEARCH(("Moderada"),(I43))))</formula>
    </cfRule>
  </conditionalFormatting>
  <conditionalFormatting sqref="M43">
    <cfRule type="containsText" dxfId="3" priority="245" operator="containsText" text="Extrema">
      <formula>NOT(ISERROR(SEARCH(("Extrema"),(M43))))</formula>
    </cfRule>
  </conditionalFormatting>
  <conditionalFormatting sqref="M43">
    <cfRule type="containsText" dxfId="4" priority="246" operator="containsText" text="Alta">
      <formula>NOT(ISERROR(SEARCH(("Alta"),(M43))))</formula>
    </cfRule>
  </conditionalFormatting>
  <conditionalFormatting sqref="M43">
    <cfRule type="containsText" dxfId="5" priority="247" operator="containsText" text="Baja">
      <formula>NOT(ISERROR(SEARCH(("Baja"),(M43))))</formula>
    </cfRule>
  </conditionalFormatting>
  <conditionalFormatting sqref="M43">
    <cfRule type="containsText" dxfId="6" priority="248" operator="containsText" text="Moderada">
      <formula>NOT(ISERROR(SEARCH(("Moderada"),(M43))))</formula>
    </cfRule>
  </conditionalFormatting>
  <conditionalFormatting sqref="I48">
    <cfRule type="containsText" dxfId="3" priority="249" operator="containsText" text="Extrema">
      <formula>NOT(ISERROR(SEARCH(("Extrema"),(I48))))</formula>
    </cfRule>
  </conditionalFormatting>
  <conditionalFormatting sqref="I48">
    <cfRule type="containsText" dxfId="4" priority="250" operator="containsText" text="Alta">
      <formula>NOT(ISERROR(SEARCH(("Alta"),(I48))))</formula>
    </cfRule>
  </conditionalFormatting>
  <conditionalFormatting sqref="I48">
    <cfRule type="containsText" dxfId="5" priority="251" operator="containsText" text="Baja">
      <formula>NOT(ISERROR(SEARCH(("Baja"),(I48))))</formula>
    </cfRule>
  </conditionalFormatting>
  <conditionalFormatting sqref="I48">
    <cfRule type="containsText" dxfId="6" priority="252" operator="containsText" text="Moderada">
      <formula>NOT(ISERROR(SEARCH(("Moderada"),(I48))))</formula>
    </cfRule>
  </conditionalFormatting>
  <conditionalFormatting sqref="M48">
    <cfRule type="containsText" dxfId="3" priority="253" operator="containsText" text="Extrema">
      <formula>NOT(ISERROR(SEARCH(("Extrema"),(M48))))</formula>
    </cfRule>
  </conditionalFormatting>
  <conditionalFormatting sqref="M48">
    <cfRule type="containsText" dxfId="4" priority="254" operator="containsText" text="Alta">
      <formula>NOT(ISERROR(SEARCH(("Alta"),(M48))))</formula>
    </cfRule>
  </conditionalFormatting>
  <conditionalFormatting sqref="M48">
    <cfRule type="containsText" dxfId="5" priority="255" operator="containsText" text="Baja">
      <formula>NOT(ISERROR(SEARCH(("Baja"),(M48))))</formula>
    </cfRule>
  </conditionalFormatting>
  <conditionalFormatting sqref="M48">
    <cfRule type="containsText" dxfId="6" priority="256" operator="containsText" text="Moderada">
      <formula>NOT(ISERROR(SEARCH(("Moderada"),(M48))))</formula>
    </cfRule>
  </conditionalFormatting>
  <conditionalFormatting sqref="I49">
    <cfRule type="containsText" dxfId="3" priority="257" operator="containsText" text="Extrema">
      <formula>NOT(ISERROR(SEARCH(("Extrema"),(I49))))</formula>
    </cfRule>
  </conditionalFormatting>
  <conditionalFormatting sqref="I49">
    <cfRule type="containsText" dxfId="4" priority="258" operator="containsText" text="Alta">
      <formula>NOT(ISERROR(SEARCH(("Alta"),(I49))))</formula>
    </cfRule>
  </conditionalFormatting>
  <conditionalFormatting sqref="I49">
    <cfRule type="containsText" dxfId="5" priority="259" operator="containsText" text="Baja">
      <formula>NOT(ISERROR(SEARCH(("Baja"),(I49))))</formula>
    </cfRule>
  </conditionalFormatting>
  <conditionalFormatting sqref="I49">
    <cfRule type="containsText" dxfId="6" priority="260" operator="containsText" text="Moderada">
      <formula>NOT(ISERROR(SEARCH(("Moderada"),(I49))))</formula>
    </cfRule>
  </conditionalFormatting>
  <conditionalFormatting sqref="M49">
    <cfRule type="containsText" dxfId="3" priority="261" operator="containsText" text="Extrema">
      <formula>NOT(ISERROR(SEARCH(("Extrema"),(M49))))</formula>
    </cfRule>
  </conditionalFormatting>
  <conditionalFormatting sqref="M49">
    <cfRule type="containsText" dxfId="4" priority="262" operator="containsText" text="Alta">
      <formula>NOT(ISERROR(SEARCH(("Alta"),(M49))))</formula>
    </cfRule>
  </conditionalFormatting>
  <conditionalFormatting sqref="M49">
    <cfRule type="containsText" dxfId="5" priority="263" operator="containsText" text="Baja">
      <formula>NOT(ISERROR(SEARCH(("Baja"),(M49))))</formula>
    </cfRule>
  </conditionalFormatting>
  <conditionalFormatting sqref="M49">
    <cfRule type="containsText" dxfId="6" priority="264" operator="containsText" text="Moderada">
      <formula>NOT(ISERROR(SEARCH(("Moderada"),(M49))))</formula>
    </cfRule>
  </conditionalFormatting>
  <conditionalFormatting sqref="I50">
    <cfRule type="containsText" dxfId="3" priority="265" operator="containsText" text="Extrema">
      <formula>NOT(ISERROR(SEARCH(("Extrema"),(I50))))</formula>
    </cfRule>
  </conditionalFormatting>
  <conditionalFormatting sqref="I50">
    <cfRule type="containsText" dxfId="4" priority="266" operator="containsText" text="Alta">
      <formula>NOT(ISERROR(SEARCH(("Alta"),(I50))))</formula>
    </cfRule>
  </conditionalFormatting>
  <conditionalFormatting sqref="I50">
    <cfRule type="containsText" dxfId="5" priority="267" operator="containsText" text="Baja">
      <formula>NOT(ISERROR(SEARCH(("Baja"),(I50))))</formula>
    </cfRule>
  </conditionalFormatting>
  <conditionalFormatting sqref="I50">
    <cfRule type="containsText" dxfId="6" priority="268" operator="containsText" text="Moderada">
      <formula>NOT(ISERROR(SEARCH(("Moderada"),(I50))))</formula>
    </cfRule>
  </conditionalFormatting>
  <conditionalFormatting sqref="M50">
    <cfRule type="containsText" dxfId="3" priority="269" operator="containsText" text="Extrema">
      <formula>NOT(ISERROR(SEARCH(("Extrema"),(M50))))</formula>
    </cfRule>
  </conditionalFormatting>
  <conditionalFormatting sqref="M50">
    <cfRule type="containsText" dxfId="4" priority="270" operator="containsText" text="Alta">
      <formula>NOT(ISERROR(SEARCH(("Alta"),(M50))))</formula>
    </cfRule>
  </conditionalFormatting>
  <conditionalFormatting sqref="M50">
    <cfRule type="containsText" dxfId="5" priority="271" operator="containsText" text="Baja">
      <formula>NOT(ISERROR(SEARCH(("Baja"),(M50))))</formula>
    </cfRule>
  </conditionalFormatting>
  <conditionalFormatting sqref="M50">
    <cfRule type="containsText" dxfId="6" priority="272" operator="containsText" text="Moderada">
      <formula>NOT(ISERROR(SEARCH(("Moderada"),(M50))))</formula>
    </cfRule>
  </conditionalFormatting>
  <conditionalFormatting sqref="I51">
    <cfRule type="containsText" dxfId="3" priority="273" operator="containsText" text="Extrema">
      <formula>NOT(ISERROR(SEARCH(("Extrema"),(I51))))</formula>
    </cfRule>
  </conditionalFormatting>
  <conditionalFormatting sqref="I51">
    <cfRule type="containsText" dxfId="4" priority="274" operator="containsText" text="Alta">
      <formula>NOT(ISERROR(SEARCH(("Alta"),(I51))))</formula>
    </cfRule>
  </conditionalFormatting>
  <conditionalFormatting sqref="I51">
    <cfRule type="containsText" dxfId="5" priority="275" operator="containsText" text="Baja">
      <formula>NOT(ISERROR(SEARCH(("Baja"),(I51))))</formula>
    </cfRule>
  </conditionalFormatting>
  <conditionalFormatting sqref="I51">
    <cfRule type="containsText" dxfId="6" priority="276" operator="containsText" text="Moderada">
      <formula>NOT(ISERROR(SEARCH(("Moderada"),(I51))))</formula>
    </cfRule>
  </conditionalFormatting>
  <conditionalFormatting sqref="M51">
    <cfRule type="containsText" dxfId="3" priority="277" operator="containsText" text="Extrema">
      <formula>NOT(ISERROR(SEARCH(("Extrema"),(M51))))</formula>
    </cfRule>
  </conditionalFormatting>
  <conditionalFormatting sqref="M51">
    <cfRule type="containsText" dxfId="4" priority="278" operator="containsText" text="Alta">
      <formula>NOT(ISERROR(SEARCH(("Alta"),(M51))))</formula>
    </cfRule>
  </conditionalFormatting>
  <conditionalFormatting sqref="M51">
    <cfRule type="containsText" dxfId="5" priority="279" operator="containsText" text="Baja">
      <formula>NOT(ISERROR(SEARCH(("Baja"),(M51))))</formula>
    </cfRule>
  </conditionalFormatting>
  <conditionalFormatting sqref="M51">
    <cfRule type="containsText" dxfId="6" priority="280" operator="containsText" text="Moderada">
      <formula>NOT(ISERROR(SEARCH(("Moderada"),(M51))))</formula>
    </cfRule>
  </conditionalFormatting>
  <conditionalFormatting sqref="I44">
    <cfRule type="containsText" dxfId="3" priority="281" operator="containsText" text="Extrema">
      <formula>NOT(ISERROR(SEARCH(("Extrema"),(I44))))</formula>
    </cfRule>
  </conditionalFormatting>
  <conditionalFormatting sqref="I44">
    <cfRule type="containsText" dxfId="4" priority="282" operator="containsText" text="Alta">
      <formula>NOT(ISERROR(SEARCH(("Alta"),(I44))))</formula>
    </cfRule>
  </conditionalFormatting>
  <conditionalFormatting sqref="I44">
    <cfRule type="containsText" dxfId="5" priority="283" operator="containsText" text="Baja">
      <formula>NOT(ISERROR(SEARCH(("Baja"),(I44))))</formula>
    </cfRule>
  </conditionalFormatting>
  <conditionalFormatting sqref="I44">
    <cfRule type="containsText" dxfId="6" priority="284" operator="containsText" text="Moderada">
      <formula>NOT(ISERROR(SEARCH(("Moderada"),(I44))))</formula>
    </cfRule>
  </conditionalFormatting>
  <conditionalFormatting sqref="M44">
    <cfRule type="containsText" dxfId="3" priority="285" operator="containsText" text="Extrema">
      <formula>NOT(ISERROR(SEARCH(("Extrema"),(M44))))</formula>
    </cfRule>
  </conditionalFormatting>
  <conditionalFormatting sqref="M44">
    <cfRule type="containsText" dxfId="4" priority="286" operator="containsText" text="Alta">
      <formula>NOT(ISERROR(SEARCH(("Alta"),(M44))))</formula>
    </cfRule>
  </conditionalFormatting>
  <conditionalFormatting sqref="M44">
    <cfRule type="containsText" dxfId="5" priority="287" operator="containsText" text="Baja">
      <formula>NOT(ISERROR(SEARCH(("Baja"),(M44))))</formula>
    </cfRule>
  </conditionalFormatting>
  <conditionalFormatting sqref="M44">
    <cfRule type="containsText" dxfId="6" priority="288" operator="containsText" text="Moderada">
      <formula>NOT(ISERROR(SEARCH(("Moderada"),(M44))))</formula>
    </cfRule>
  </conditionalFormatting>
  <conditionalFormatting sqref="I45">
    <cfRule type="containsText" dxfId="3" priority="289" operator="containsText" text="Extrema">
      <formula>NOT(ISERROR(SEARCH(("Extrema"),(I45))))</formula>
    </cfRule>
  </conditionalFormatting>
  <conditionalFormatting sqref="I45">
    <cfRule type="containsText" dxfId="4" priority="290" operator="containsText" text="Alta">
      <formula>NOT(ISERROR(SEARCH(("Alta"),(I45))))</formula>
    </cfRule>
  </conditionalFormatting>
  <conditionalFormatting sqref="I45">
    <cfRule type="containsText" dxfId="5" priority="291" operator="containsText" text="Baja">
      <formula>NOT(ISERROR(SEARCH(("Baja"),(I45))))</formula>
    </cfRule>
  </conditionalFormatting>
  <conditionalFormatting sqref="I45">
    <cfRule type="containsText" dxfId="6" priority="292" operator="containsText" text="Moderada">
      <formula>NOT(ISERROR(SEARCH(("Moderada"),(I45))))</formula>
    </cfRule>
  </conditionalFormatting>
  <conditionalFormatting sqref="M45">
    <cfRule type="containsText" dxfId="3" priority="293" operator="containsText" text="Extrema">
      <formula>NOT(ISERROR(SEARCH(("Extrema"),(M45))))</formula>
    </cfRule>
  </conditionalFormatting>
  <conditionalFormatting sqref="M45">
    <cfRule type="containsText" dxfId="4" priority="294" operator="containsText" text="Alta">
      <formula>NOT(ISERROR(SEARCH(("Alta"),(M45))))</formula>
    </cfRule>
  </conditionalFormatting>
  <conditionalFormatting sqref="M45">
    <cfRule type="containsText" dxfId="5" priority="295" operator="containsText" text="Baja">
      <formula>NOT(ISERROR(SEARCH(("Baja"),(M45))))</formula>
    </cfRule>
  </conditionalFormatting>
  <conditionalFormatting sqref="M45">
    <cfRule type="containsText" dxfId="6" priority="296" operator="containsText" text="Moderada">
      <formula>NOT(ISERROR(SEARCH(("Moderada"),(M45))))</formula>
    </cfRule>
  </conditionalFormatting>
  <conditionalFormatting sqref="I46">
    <cfRule type="containsText" dxfId="3" priority="297" operator="containsText" text="Extrema">
      <formula>NOT(ISERROR(SEARCH(("Extrema"),(I46))))</formula>
    </cfRule>
  </conditionalFormatting>
  <conditionalFormatting sqref="I46">
    <cfRule type="containsText" dxfId="4" priority="298" operator="containsText" text="Alta">
      <formula>NOT(ISERROR(SEARCH(("Alta"),(I46))))</formula>
    </cfRule>
  </conditionalFormatting>
  <conditionalFormatting sqref="I46">
    <cfRule type="containsText" dxfId="5" priority="299" operator="containsText" text="Baja">
      <formula>NOT(ISERROR(SEARCH(("Baja"),(I46))))</formula>
    </cfRule>
  </conditionalFormatting>
  <conditionalFormatting sqref="I46">
    <cfRule type="containsText" dxfId="6" priority="300" operator="containsText" text="Moderada">
      <formula>NOT(ISERROR(SEARCH(("Moderada"),(I46))))</formula>
    </cfRule>
  </conditionalFormatting>
  <conditionalFormatting sqref="M46">
    <cfRule type="containsText" dxfId="3" priority="301" operator="containsText" text="Extrema">
      <formula>NOT(ISERROR(SEARCH(("Extrema"),(M46))))</formula>
    </cfRule>
  </conditionalFormatting>
  <conditionalFormatting sqref="M46">
    <cfRule type="containsText" dxfId="4" priority="302" operator="containsText" text="Alta">
      <formula>NOT(ISERROR(SEARCH(("Alta"),(M46))))</formula>
    </cfRule>
  </conditionalFormatting>
  <conditionalFormatting sqref="M46">
    <cfRule type="containsText" dxfId="5" priority="303" operator="containsText" text="Baja">
      <formula>NOT(ISERROR(SEARCH(("Baja"),(M46))))</formula>
    </cfRule>
  </conditionalFormatting>
  <conditionalFormatting sqref="M46">
    <cfRule type="containsText" dxfId="6" priority="304" operator="containsText" text="Moderada">
      <formula>NOT(ISERROR(SEARCH(("Moderada"),(M46))))</formula>
    </cfRule>
  </conditionalFormatting>
  <conditionalFormatting sqref="I47">
    <cfRule type="containsText" dxfId="3" priority="305" operator="containsText" text="Extrema">
      <formula>NOT(ISERROR(SEARCH(("Extrema"),(I47))))</formula>
    </cfRule>
  </conditionalFormatting>
  <conditionalFormatting sqref="I47">
    <cfRule type="containsText" dxfId="4" priority="306" operator="containsText" text="Alta">
      <formula>NOT(ISERROR(SEARCH(("Alta"),(I47))))</formula>
    </cfRule>
  </conditionalFormatting>
  <conditionalFormatting sqref="I47">
    <cfRule type="containsText" dxfId="5" priority="307" operator="containsText" text="Baja">
      <formula>NOT(ISERROR(SEARCH(("Baja"),(I47))))</formula>
    </cfRule>
  </conditionalFormatting>
  <conditionalFormatting sqref="I47">
    <cfRule type="containsText" dxfId="6" priority="308" operator="containsText" text="Moderada">
      <formula>NOT(ISERROR(SEARCH(("Moderada"),(I47))))</formula>
    </cfRule>
  </conditionalFormatting>
  <conditionalFormatting sqref="M47">
    <cfRule type="containsText" dxfId="3" priority="309" operator="containsText" text="Extrema">
      <formula>NOT(ISERROR(SEARCH(("Extrema"),(M47))))</formula>
    </cfRule>
  </conditionalFormatting>
  <conditionalFormatting sqref="M47">
    <cfRule type="containsText" dxfId="4" priority="310" operator="containsText" text="Alta">
      <formula>NOT(ISERROR(SEARCH(("Alta"),(M47))))</formula>
    </cfRule>
  </conditionalFormatting>
  <conditionalFormatting sqref="M47">
    <cfRule type="containsText" dxfId="5" priority="311" operator="containsText" text="Baja">
      <formula>NOT(ISERROR(SEARCH(("Baja"),(M47))))</formula>
    </cfRule>
  </conditionalFormatting>
  <conditionalFormatting sqref="M47">
    <cfRule type="containsText" dxfId="6" priority="312" operator="containsText" text="Moderada">
      <formula>NOT(ISERROR(SEARCH(("Moderada"),(M47))))</formula>
    </cfRule>
  </conditionalFormatting>
  <conditionalFormatting sqref="I16">
    <cfRule type="containsText" dxfId="3" priority="313" operator="containsText" text="Extrema">
      <formula>NOT(ISERROR(SEARCH(("Extrema"),(I16))))</formula>
    </cfRule>
  </conditionalFormatting>
  <conditionalFormatting sqref="I16">
    <cfRule type="containsText" dxfId="4" priority="314" operator="containsText" text="Alta">
      <formula>NOT(ISERROR(SEARCH(("Alta"),(I16))))</formula>
    </cfRule>
  </conditionalFormatting>
  <conditionalFormatting sqref="I16">
    <cfRule type="containsText" dxfId="5" priority="315" operator="containsText" text="Baja">
      <formula>NOT(ISERROR(SEARCH(("Baja"),(I16))))</formula>
    </cfRule>
  </conditionalFormatting>
  <conditionalFormatting sqref="I16">
    <cfRule type="containsText" dxfId="6" priority="316" operator="containsText" text="Moderada">
      <formula>NOT(ISERROR(SEARCH(("Moderada"),(I16))))</formula>
    </cfRule>
  </conditionalFormatting>
  <conditionalFormatting sqref="M16">
    <cfRule type="containsText" dxfId="3" priority="317" operator="containsText" text="Extrema">
      <formula>NOT(ISERROR(SEARCH(("Extrema"),(M16))))</formula>
    </cfRule>
  </conditionalFormatting>
  <conditionalFormatting sqref="M16">
    <cfRule type="containsText" dxfId="4" priority="318" operator="containsText" text="Alta">
      <formula>NOT(ISERROR(SEARCH(("Alta"),(M16))))</formula>
    </cfRule>
  </conditionalFormatting>
  <conditionalFormatting sqref="M16">
    <cfRule type="containsText" dxfId="5" priority="319" operator="containsText" text="Baja">
      <formula>NOT(ISERROR(SEARCH(("Baja"),(M16))))</formula>
    </cfRule>
  </conditionalFormatting>
  <conditionalFormatting sqref="M16">
    <cfRule type="containsText" dxfId="6" priority="320" operator="containsText" text="Moderada">
      <formula>NOT(ISERROR(SEARCH(("Moderada"),(M16))))</formula>
    </cfRule>
  </conditionalFormatting>
  <conditionalFormatting sqref="I17">
    <cfRule type="containsText" dxfId="3" priority="321" operator="containsText" text="Extrema">
      <formula>NOT(ISERROR(SEARCH(("Extrema"),(I17))))</formula>
    </cfRule>
  </conditionalFormatting>
  <conditionalFormatting sqref="I17">
    <cfRule type="containsText" dxfId="4" priority="322" operator="containsText" text="Alta">
      <formula>NOT(ISERROR(SEARCH(("Alta"),(I17))))</formula>
    </cfRule>
  </conditionalFormatting>
  <conditionalFormatting sqref="I17">
    <cfRule type="containsText" dxfId="5" priority="323" operator="containsText" text="Baja">
      <formula>NOT(ISERROR(SEARCH(("Baja"),(I17))))</formula>
    </cfRule>
  </conditionalFormatting>
  <conditionalFormatting sqref="I17">
    <cfRule type="containsText" dxfId="6" priority="324" operator="containsText" text="Moderada">
      <formula>NOT(ISERROR(SEARCH(("Moderada"),(I17))))</formula>
    </cfRule>
  </conditionalFormatting>
  <conditionalFormatting sqref="M17">
    <cfRule type="containsText" dxfId="3" priority="325" operator="containsText" text="Extrema">
      <formula>NOT(ISERROR(SEARCH(("Extrema"),(M17))))</formula>
    </cfRule>
  </conditionalFormatting>
  <conditionalFormatting sqref="M17">
    <cfRule type="containsText" dxfId="4" priority="326" operator="containsText" text="Alta">
      <formula>NOT(ISERROR(SEARCH(("Alta"),(M17))))</formula>
    </cfRule>
  </conditionalFormatting>
  <conditionalFormatting sqref="M17">
    <cfRule type="containsText" dxfId="5" priority="327" operator="containsText" text="Baja">
      <formula>NOT(ISERROR(SEARCH(("Baja"),(M17))))</formula>
    </cfRule>
  </conditionalFormatting>
  <conditionalFormatting sqref="M17">
    <cfRule type="containsText" dxfId="6" priority="328" operator="containsText" text="Moderada">
      <formula>NOT(ISERROR(SEARCH(("Moderada"),(M17))))</formula>
    </cfRule>
  </conditionalFormatting>
  <conditionalFormatting sqref="I18">
    <cfRule type="containsText" dxfId="3" priority="329" operator="containsText" text="Extrema">
      <formula>NOT(ISERROR(SEARCH(("Extrema"),(I18))))</formula>
    </cfRule>
  </conditionalFormatting>
  <conditionalFormatting sqref="I18">
    <cfRule type="containsText" dxfId="4" priority="330" operator="containsText" text="Alta">
      <formula>NOT(ISERROR(SEARCH(("Alta"),(I18))))</formula>
    </cfRule>
  </conditionalFormatting>
  <conditionalFormatting sqref="I18">
    <cfRule type="containsText" dxfId="5" priority="331" operator="containsText" text="Baja">
      <formula>NOT(ISERROR(SEARCH(("Baja"),(I18))))</formula>
    </cfRule>
  </conditionalFormatting>
  <conditionalFormatting sqref="I18">
    <cfRule type="containsText" dxfId="6" priority="332" operator="containsText" text="Moderada">
      <formula>NOT(ISERROR(SEARCH(("Moderada"),(I18))))</formula>
    </cfRule>
  </conditionalFormatting>
  <conditionalFormatting sqref="M18">
    <cfRule type="containsText" dxfId="3" priority="333" operator="containsText" text="Extrema">
      <formula>NOT(ISERROR(SEARCH(("Extrema"),(M18))))</formula>
    </cfRule>
  </conditionalFormatting>
  <conditionalFormatting sqref="M18">
    <cfRule type="containsText" dxfId="4" priority="334" operator="containsText" text="Alta">
      <formula>NOT(ISERROR(SEARCH(("Alta"),(M18))))</formula>
    </cfRule>
  </conditionalFormatting>
  <conditionalFormatting sqref="M18">
    <cfRule type="containsText" dxfId="5" priority="335" operator="containsText" text="Baja">
      <formula>NOT(ISERROR(SEARCH(("Baja"),(M18))))</formula>
    </cfRule>
  </conditionalFormatting>
  <conditionalFormatting sqref="M18">
    <cfRule type="containsText" dxfId="6" priority="336" operator="containsText" text="Moderada">
      <formula>NOT(ISERROR(SEARCH(("Moderada"),(M18))))</formula>
    </cfRule>
  </conditionalFormatting>
  <conditionalFormatting sqref="I19">
    <cfRule type="containsText" dxfId="3" priority="337" operator="containsText" text="Extrema">
      <formula>NOT(ISERROR(SEARCH(("Extrema"),(I19))))</formula>
    </cfRule>
  </conditionalFormatting>
  <conditionalFormatting sqref="I19">
    <cfRule type="containsText" dxfId="4" priority="338" operator="containsText" text="Alta">
      <formula>NOT(ISERROR(SEARCH(("Alta"),(I19))))</formula>
    </cfRule>
  </conditionalFormatting>
  <conditionalFormatting sqref="I19">
    <cfRule type="containsText" dxfId="5" priority="339" operator="containsText" text="Baja">
      <formula>NOT(ISERROR(SEARCH(("Baja"),(I19))))</formula>
    </cfRule>
  </conditionalFormatting>
  <conditionalFormatting sqref="I19">
    <cfRule type="containsText" dxfId="6" priority="340" operator="containsText" text="Moderada">
      <formula>NOT(ISERROR(SEARCH(("Moderada"),(I19))))</formula>
    </cfRule>
  </conditionalFormatting>
  <conditionalFormatting sqref="M19">
    <cfRule type="containsText" dxfId="3" priority="341" operator="containsText" text="Extrema">
      <formula>NOT(ISERROR(SEARCH(("Extrema"),(M19))))</formula>
    </cfRule>
  </conditionalFormatting>
  <conditionalFormatting sqref="M19">
    <cfRule type="containsText" dxfId="4" priority="342" operator="containsText" text="Alta">
      <formula>NOT(ISERROR(SEARCH(("Alta"),(M19))))</formula>
    </cfRule>
  </conditionalFormatting>
  <conditionalFormatting sqref="M19">
    <cfRule type="containsText" dxfId="5" priority="343" operator="containsText" text="Baja">
      <formula>NOT(ISERROR(SEARCH(("Baja"),(M19))))</formula>
    </cfRule>
  </conditionalFormatting>
  <conditionalFormatting sqref="M19">
    <cfRule type="containsText" dxfId="6" priority="344" operator="containsText" text="Moderada">
      <formula>NOT(ISERROR(SEARCH(("Moderada"),(M19))))</formula>
    </cfRule>
  </conditionalFormatting>
  <conditionalFormatting sqref="I20">
    <cfRule type="containsText" dxfId="3" priority="345" operator="containsText" text="Extrema">
      <formula>NOT(ISERROR(SEARCH(("Extrema"),(I20))))</formula>
    </cfRule>
  </conditionalFormatting>
  <conditionalFormatting sqref="I20">
    <cfRule type="containsText" dxfId="4" priority="346" operator="containsText" text="Alta">
      <formula>NOT(ISERROR(SEARCH(("Alta"),(I20))))</formula>
    </cfRule>
  </conditionalFormatting>
  <conditionalFormatting sqref="I20">
    <cfRule type="containsText" dxfId="5" priority="347" operator="containsText" text="Baja">
      <formula>NOT(ISERROR(SEARCH(("Baja"),(I20))))</formula>
    </cfRule>
  </conditionalFormatting>
  <conditionalFormatting sqref="I20">
    <cfRule type="containsText" dxfId="6" priority="348" operator="containsText" text="Moderada">
      <formula>NOT(ISERROR(SEARCH(("Moderada"),(I20))))</formula>
    </cfRule>
  </conditionalFormatting>
  <conditionalFormatting sqref="M20">
    <cfRule type="containsText" dxfId="3" priority="349" operator="containsText" text="Extrema">
      <formula>NOT(ISERROR(SEARCH(("Extrema"),(M20))))</formula>
    </cfRule>
  </conditionalFormatting>
  <conditionalFormatting sqref="M20">
    <cfRule type="containsText" dxfId="4" priority="350" operator="containsText" text="Alta">
      <formula>NOT(ISERROR(SEARCH(("Alta"),(M20))))</formula>
    </cfRule>
  </conditionalFormatting>
  <conditionalFormatting sqref="M20">
    <cfRule type="containsText" dxfId="5" priority="351" operator="containsText" text="Baja">
      <formula>NOT(ISERROR(SEARCH(("Baja"),(M20))))</formula>
    </cfRule>
  </conditionalFormatting>
  <conditionalFormatting sqref="M20">
    <cfRule type="containsText" dxfId="6" priority="352" operator="containsText" text="Moderada">
      <formula>NOT(ISERROR(SEARCH(("Moderada"),(M20))))</formula>
    </cfRule>
  </conditionalFormatting>
  <printOptions/>
  <pageMargins bottom="0.75" footer="0.0" header="0.0" left="0.7" right="0.7" top="0.75"/>
  <pageSetup orientation="landscape"/>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4.43" defaultRowHeight="15.0"/>
  <cols>
    <col customWidth="1" min="1" max="1" width="10.71"/>
    <col customWidth="1" min="2" max="2" width="5.29"/>
    <col customWidth="1" min="3" max="6" width="13.29"/>
    <col customWidth="1" min="7" max="7" width="8.86"/>
    <col customWidth="1" min="8" max="8" width="11.43"/>
    <col customWidth="1" min="9" max="9" width="1.29"/>
    <col customWidth="1" min="10" max="13" width="13.29"/>
    <col customWidth="1" min="14" max="14" width="10.71"/>
    <col customWidth="1" min="15" max="15" width="13.71"/>
    <col customWidth="1" min="16" max="26" width="10.71"/>
  </cols>
  <sheetData>
    <row r="1" ht="7.5" customHeight="1">
      <c r="A1" s="2"/>
      <c r="B1" s="68"/>
      <c r="C1" s="70"/>
      <c r="D1" s="70"/>
      <c r="E1" s="70"/>
      <c r="F1" s="70"/>
      <c r="G1" s="70"/>
      <c r="H1" s="70"/>
      <c r="I1" s="70"/>
      <c r="J1" s="70"/>
      <c r="K1" s="70"/>
      <c r="L1" s="70"/>
      <c r="M1" s="70"/>
      <c r="N1" s="70"/>
      <c r="O1" s="72"/>
      <c r="P1" s="2"/>
      <c r="Q1" s="2"/>
      <c r="R1" s="2"/>
      <c r="S1" s="2"/>
      <c r="T1" s="2"/>
      <c r="U1" s="2"/>
      <c r="V1" s="2"/>
      <c r="W1" s="2"/>
      <c r="X1" s="2"/>
      <c r="Y1" s="2"/>
      <c r="Z1" s="2"/>
    </row>
    <row r="2" ht="22.5" customHeight="1">
      <c r="A2" s="2"/>
      <c r="B2" s="79" t="s">
        <v>42</v>
      </c>
      <c r="C2" s="6"/>
      <c r="D2" s="6"/>
      <c r="E2" s="6"/>
      <c r="F2" s="6"/>
      <c r="G2" s="6"/>
      <c r="H2" s="6"/>
      <c r="I2" s="6"/>
      <c r="J2" s="6"/>
      <c r="K2" s="6"/>
      <c r="L2" s="6"/>
      <c r="M2" s="6"/>
      <c r="N2" s="6"/>
      <c r="O2" s="81"/>
      <c r="P2" s="2"/>
      <c r="Q2" s="2"/>
      <c r="R2" s="2"/>
      <c r="S2" s="2"/>
      <c r="T2" s="2"/>
      <c r="U2" s="2"/>
      <c r="V2" s="2"/>
      <c r="W2" s="2"/>
      <c r="X2" s="2"/>
      <c r="Y2" s="2"/>
      <c r="Z2" s="2"/>
    </row>
    <row r="3" ht="22.5" customHeight="1">
      <c r="A3" s="2"/>
      <c r="B3" s="83"/>
      <c r="C3" s="6"/>
      <c r="D3" s="6"/>
      <c r="E3" s="6"/>
      <c r="F3" s="6"/>
      <c r="G3" s="6"/>
      <c r="H3" s="6"/>
      <c r="I3" s="6"/>
      <c r="J3" s="6"/>
      <c r="K3" s="6"/>
      <c r="L3" s="6"/>
      <c r="M3" s="6"/>
      <c r="N3" s="6"/>
      <c r="O3" s="81"/>
      <c r="P3" s="2"/>
      <c r="Q3" s="2"/>
      <c r="R3" s="2"/>
      <c r="S3" s="2"/>
      <c r="T3" s="2"/>
      <c r="U3" s="2"/>
      <c r="V3" s="2"/>
      <c r="W3" s="2"/>
      <c r="X3" s="2"/>
      <c r="Y3" s="2"/>
      <c r="Z3" s="2"/>
    </row>
    <row r="4" ht="22.5" customHeight="1">
      <c r="A4" s="2"/>
      <c r="B4" s="86"/>
      <c r="C4" s="87"/>
      <c r="D4" s="87"/>
      <c r="E4" s="87"/>
      <c r="F4" s="87"/>
      <c r="G4" s="87"/>
      <c r="H4" s="87"/>
      <c r="I4" s="87"/>
      <c r="J4" s="87"/>
      <c r="K4" s="87"/>
      <c r="L4" s="87"/>
      <c r="M4" s="87"/>
      <c r="N4" s="87"/>
      <c r="O4" s="89"/>
      <c r="P4" s="2"/>
      <c r="Q4" s="2"/>
      <c r="R4" s="2"/>
      <c r="S4" s="2"/>
      <c r="T4" s="2"/>
      <c r="U4" s="2"/>
      <c r="V4" s="2"/>
      <c r="W4" s="2"/>
      <c r="X4" s="2"/>
      <c r="Y4" s="2"/>
      <c r="Z4" s="2"/>
    </row>
    <row r="5">
      <c r="B5" s="93"/>
      <c r="C5" s="1"/>
      <c r="D5" s="95" t="s">
        <v>53</v>
      </c>
      <c r="E5" s="97"/>
      <c r="F5" s="99"/>
      <c r="G5" s="2"/>
      <c r="H5" s="1"/>
      <c r="I5" s="1"/>
      <c r="J5" s="1"/>
      <c r="K5" s="95" t="s">
        <v>58</v>
      </c>
      <c r="L5" s="97"/>
      <c r="M5" s="99"/>
      <c r="N5" s="1"/>
      <c r="O5" s="103"/>
    </row>
    <row r="6" ht="49.5" customHeight="1">
      <c r="B6" s="93"/>
      <c r="C6" s="105" t="s">
        <v>62</v>
      </c>
      <c r="D6" s="108">
        <f>COUNTIFS('Matriz de riesgos'!$G$8:$G$52,$C6,'Matriz de riesgos'!$H$8:$H$52,D$11)</f>
        <v>2</v>
      </c>
      <c r="E6" s="110">
        <f>COUNTIFS('Matriz de riesgos'!$G$8:$G$52,$C6,'Matriz de riesgos'!$H$8:$H$52,E$11)</f>
        <v>2</v>
      </c>
      <c r="F6" s="112">
        <f>COUNTIFS('Matriz de riesgos'!$G$8:$G$52,$C6,'Matriz de riesgos'!$H$8:$H$52,F$11)</f>
        <v>2</v>
      </c>
      <c r="G6" s="1"/>
      <c r="H6" s="1"/>
      <c r="I6" s="1"/>
      <c r="J6" s="105" t="s">
        <v>62</v>
      </c>
      <c r="K6" s="108">
        <f>COUNTIFS('Matriz de riesgos'!$K$8:$K$52,$J6,'Matriz de riesgos'!$L$8:$L$52,K$11)</f>
        <v>2</v>
      </c>
      <c r="L6" s="114">
        <f>COUNTIFS('Matriz de riesgos'!$K$8:$K$52,$J6,'Matriz de riesgos'!$L$8:$L$52,L$11)</f>
        <v>0</v>
      </c>
      <c r="M6" s="116">
        <f>COUNTIFS('Matriz de riesgos'!$K$8:$K$52,$J6,'Matriz de riesgos'!$L$8:$L$52,M$11)</f>
        <v>0</v>
      </c>
      <c r="N6" s="1"/>
      <c r="O6" s="103"/>
    </row>
    <row r="7" ht="49.5" customHeight="1">
      <c r="B7" s="93"/>
      <c r="C7" s="105" t="s">
        <v>64</v>
      </c>
      <c r="D7" s="118">
        <f>COUNTIFS('Matriz de riesgos'!$G$8:$G$52,$C7,'Matriz de riesgos'!$H$8:$H$52,D$11)</f>
        <v>1</v>
      </c>
      <c r="E7" s="119">
        <f>COUNTIFS('Matriz de riesgos'!$G$8:$G$52,$C7,'Matriz de riesgos'!$H$8:$H$52,E$11)</f>
        <v>1</v>
      </c>
      <c r="F7" s="120">
        <f>COUNTIFS('Matriz de riesgos'!$G$8:$G$52,$C7,'Matriz de riesgos'!$H$8:$H$52,F$11)</f>
        <v>4</v>
      </c>
      <c r="G7" s="1"/>
      <c r="H7" s="1"/>
      <c r="I7" s="1"/>
      <c r="J7" s="105" t="s">
        <v>64</v>
      </c>
      <c r="K7" s="121">
        <f>COUNTIFS('Matriz de riesgos'!$K$8:$K$52,$J7,'Matriz de riesgos'!$L$8:$L$52,K$11)</f>
        <v>0</v>
      </c>
      <c r="L7" s="122">
        <f>COUNTIFS('Matriz de riesgos'!$K$8:$K$52,$J7,'Matriz de riesgos'!$L$8:$L$52,L$11)</f>
        <v>2</v>
      </c>
      <c r="M7" s="123">
        <f>COUNTIFS('Matriz de riesgos'!$K$8:$K$52,$J7,'Matriz de riesgos'!$L$8:$L$52,M$11)</f>
        <v>1</v>
      </c>
      <c r="N7" s="1"/>
      <c r="O7" s="103"/>
    </row>
    <row r="8" ht="49.5" customHeight="1">
      <c r="B8" s="93"/>
      <c r="C8" s="105" t="s">
        <v>46</v>
      </c>
      <c r="D8" s="118">
        <f>COUNTIFS('Matriz de riesgos'!$G$8:$G$52,$C8,'Matriz de riesgos'!$H$8:$H$52,D$11)</f>
        <v>5</v>
      </c>
      <c r="E8" s="119">
        <f>COUNTIFS('Matriz de riesgos'!$G$8:$G$52,$C8,'Matriz de riesgos'!$H$8:$H$52,E$11)</f>
        <v>4</v>
      </c>
      <c r="F8" s="120">
        <f>COUNTIFS('Matriz de riesgos'!$G$8:$G$52,$C8,'Matriz de riesgos'!$H$8:$H$52,F$11)</f>
        <v>12</v>
      </c>
      <c r="G8" s="1"/>
      <c r="H8" s="1"/>
      <c r="I8" s="1"/>
      <c r="J8" s="105" t="s">
        <v>46</v>
      </c>
      <c r="K8" s="121">
        <f>COUNTIFS('Matriz de riesgos'!$K$8:$K$52,$J8,'Matriz de riesgos'!$L$8:$L$52,K$11)</f>
        <v>0</v>
      </c>
      <c r="L8" s="122">
        <f>COUNTIFS('Matriz de riesgos'!$K$8:$K$52,$J8,'Matriz de riesgos'!$L$8:$L$52,L$11)</f>
        <v>0</v>
      </c>
      <c r="M8" s="123">
        <f>COUNTIFS('Matriz de riesgos'!$K$8:$K$52,$J8,'Matriz de riesgos'!$L$8:$L$52,M$11)</f>
        <v>1</v>
      </c>
      <c r="N8" s="1"/>
      <c r="O8" s="103"/>
    </row>
    <row r="9" ht="49.5" customHeight="1">
      <c r="B9" s="93"/>
      <c r="C9" s="105" t="s">
        <v>66</v>
      </c>
      <c r="D9" s="125">
        <f>COUNTIFS('Matriz de riesgos'!$G$8:$G$52,$C9,'Matriz de riesgos'!$H$8:$H$52,D$11)</f>
        <v>1</v>
      </c>
      <c r="E9" s="126">
        <f>COUNTIFS('Matriz de riesgos'!$G$8:$G$52,$C9,'Matriz de riesgos'!$H$8:$H$52,E$11)</f>
        <v>1</v>
      </c>
      <c r="F9" s="127">
        <f>COUNTIFS('Matriz de riesgos'!$G$8:$G$52,$C9,'Matriz de riesgos'!$H$8:$H$52,F$11)</f>
        <v>1</v>
      </c>
      <c r="G9" s="1"/>
      <c r="H9" s="1"/>
      <c r="I9" s="1"/>
      <c r="J9" s="105" t="s">
        <v>66</v>
      </c>
      <c r="K9" s="128">
        <f>COUNTIFS('Matriz de riesgos'!$K$8:$K$52,$J9,'Matriz de riesgos'!$L$8:$L$52,K$11)</f>
        <v>6</v>
      </c>
      <c r="L9" s="129">
        <f>COUNTIFS('Matriz de riesgos'!$K$8:$K$52,$J9,'Matriz de riesgos'!$L$8:$L$52,L$11)</f>
        <v>4</v>
      </c>
      <c r="M9" s="130">
        <f>COUNTIFS('Matriz de riesgos'!$K$8:$K$52,$J9,'Matriz de riesgos'!$L$8:$L$52,M$11)</f>
        <v>20</v>
      </c>
      <c r="N9" s="1"/>
      <c r="O9" s="103"/>
    </row>
    <row r="10" ht="49.5" customHeight="1">
      <c r="B10" s="93"/>
      <c r="C10" s="105" t="s">
        <v>50</v>
      </c>
      <c r="D10" s="131">
        <f>COUNTIFS('Matriz de riesgos'!$G$8:$G$52,$C10,'Matriz de riesgos'!$H$8:$H$52,D$11)</f>
        <v>1</v>
      </c>
      <c r="E10" s="132">
        <f>COUNTIFS('Matriz de riesgos'!$G$8:$G$52,$C10,'Matriz de riesgos'!$H$8:$H$52,E$11)</f>
        <v>1</v>
      </c>
      <c r="F10" s="133">
        <f>COUNTIFS('Matriz de riesgos'!$G$8:$G$52,$C10,'Matriz de riesgos'!$H$8:$H$52,F$11)</f>
        <v>2</v>
      </c>
      <c r="G10" s="1"/>
      <c r="H10" s="1"/>
      <c r="I10" s="1"/>
      <c r="J10" s="105" t="s">
        <v>50</v>
      </c>
      <c r="K10" s="134">
        <f>COUNTIFS('Matriz de riesgos'!$K$8:$K$52,$J10,'Matriz de riesgos'!$L$8:$L$52,K$11)</f>
        <v>0</v>
      </c>
      <c r="L10" s="135">
        <f>COUNTIFS('Matriz de riesgos'!$K$8:$K$52,$J10,'Matriz de riesgos'!$L$8:$L$52,L$11)</f>
        <v>0</v>
      </c>
      <c r="M10" s="136">
        <f>COUNTIFS('Matriz de riesgos'!$K$8:$K$52,$J10,'Matriz de riesgos'!$L$8:$L$52,M$11)</f>
        <v>4</v>
      </c>
      <c r="N10" s="1"/>
      <c r="O10" s="103"/>
    </row>
    <row r="11">
      <c r="B11" s="93"/>
      <c r="C11" s="137"/>
      <c r="D11" s="105" t="s">
        <v>70</v>
      </c>
      <c r="E11" s="105" t="s">
        <v>76</v>
      </c>
      <c r="F11" s="105" t="s">
        <v>47</v>
      </c>
      <c r="G11" s="1"/>
      <c r="H11" s="1"/>
      <c r="I11" s="1"/>
      <c r="J11" s="137"/>
      <c r="K11" s="105" t="s">
        <v>70</v>
      </c>
      <c r="L11" s="105" t="s">
        <v>76</v>
      </c>
      <c r="M11" s="105" t="s">
        <v>47</v>
      </c>
      <c r="N11" s="1"/>
      <c r="O11" s="103"/>
    </row>
    <row r="12">
      <c r="B12" s="93"/>
      <c r="C12" s="1"/>
      <c r="D12" s="1"/>
      <c r="E12" s="1"/>
      <c r="F12" s="1"/>
      <c r="G12" s="1"/>
      <c r="H12" s="1"/>
      <c r="I12" s="1"/>
      <c r="J12" s="1"/>
      <c r="K12" s="1"/>
      <c r="L12" s="1"/>
      <c r="M12" s="1"/>
      <c r="N12" s="1"/>
      <c r="O12" s="103"/>
    </row>
    <row r="13">
      <c r="B13" s="93"/>
      <c r="C13" s="1"/>
      <c r="D13" s="1"/>
      <c r="E13" s="1"/>
      <c r="F13" s="1"/>
      <c r="G13" s="1"/>
      <c r="H13" s="1"/>
      <c r="I13" s="1"/>
      <c r="J13" s="1"/>
      <c r="K13" s="1"/>
      <c r="L13" s="1"/>
      <c r="M13" s="1"/>
      <c r="N13" s="1"/>
      <c r="O13" s="103"/>
    </row>
    <row r="14">
      <c r="B14" s="93"/>
      <c r="C14" s="1"/>
      <c r="D14" s="1"/>
      <c r="E14" s="1"/>
      <c r="F14" s="1"/>
      <c r="G14" s="1"/>
      <c r="H14" s="1"/>
      <c r="I14" s="1"/>
      <c r="J14" s="1"/>
      <c r="K14" s="1"/>
      <c r="L14" s="1"/>
      <c r="M14" s="1"/>
      <c r="N14" s="1"/>
      <c r="O14" s="103"/>
    </row>
    <row r="15">
      <c r="B15" s="93"/>
      <c r="C15" s="1"/>
      <c r="D15" s="138"/>
      <c r="E15" s="139" t="s">
        <v>84</v>
      </c>
      <c r="F15" s="140"/>
      <c r="G15" s="1"/>
      <c r="H15" s="1"/>
      <c r="I15" s="1"/>
      <c r="J15" s="1"/>
      <c r="K15" s="138"/>
      <c r="L15" s="139" t="s">
        <v>85</v>
      </c>
      <c r="M15" s="140"/>
      <c r="N15" s="1"/>
      <c r="O15" s="103"/>
    </row>
    <row r="16">
      <c r="B16" s="93"/>
      <c r="C16" s="1"/>
      <c r="D16" s="141"/>
      <c r="E16" s="1" t="s">
        <v>86</v>
      </c>
      <c r="F16" s="103">
        <f>+F6+F7+F8</f>
        <v>18</v>
      </c>
      <c r="G16" s="1"/>
      <c r="H16" s="1"/>
      <c r="I16" s="1"/>
      <c r="J16" s="1"/>
      <c r="K16" s="141"/>
      <c r="L16" s="1" t="s">
        <v>86</v>
      </c>
      <c r="M16" s="103">
        <f>+M6+M7+M8</f>
        <v>2</v>
      </c>
      <c r="N16" s="1"/>
      <c r="O16" s="103"/>
    </row>
    <row r="17">
      <c r="B17" s="93"/>
      <c r="C17" s="1"/>
      <c r="D17" s="142"/>
      <c r="E17" s="1" t="s">
        <v>87</v>
      </c>
      <c r="F17" s="103">
        <f>+E6+E7+E8+F9</f>
        <v>8</v>
      </c>
      <c r="G17" s="1"/>
      <c r="H17" s="1"/>
      <c r="I17" s="1"/>
      <c r="J17" s="1"/>
      <c r="K17" s="142"/>
      <c r="L17" s="1" t="s">
        <v>87</v>
      </c>
      <c r="M17" s="103">
        <f>+L6+L7+L8+M9</f>
        <v>22</v>
      </c>
      <c r="N17" s="1"/>
      <c r="O17" s="103"/>
    </row>
    <row r="18">
      <c r="B18" s="93"/>
      <c r="C18" s="1"/>
      <c r="D18" s="143"/>
      <c r="E18" s="1" t="s">
        <v>88</v>
      </c>
      <c r="F18" s="103">
        <f>+D6+D7+D8+E9+F10</f>
        <v>11</v>
      </c>
      <c r="G18" s="1"/>
      <c r="H18" s="1"/>
      <c r="I18" s="1"/>
      <c r="J18" s="1"/>
      <c r="K18" s="143"/>
      <c r="L18" s="1" t="s">
        <v>88</v>
      </c>
      <c r="M18" s="103">
        <f>+K6+K7+K8+L9+M10</f>
        <v>10</v>
      </c>
      <c r="N18" s="1"/>
      <c r="O18" s="103"/>
    </row>
    <row r="19">
      <c r="B19" s="93"/>
      <c r="C19" s="1"/>
      <c r="D19" s="144"/>
      <c r="E19" s="145" t="s">
        <v>89</v>
      </c>
      <c r="F19" s="146">
        <f>+D9+D10+E10</f>
        <v>3</v>
      </c>
      <c r="G19" s="1"/>
      <c r="H19" s="1"/>
      <c r="I19" s="1"/>
      <c r="J19" s="1"/>
      <c r="K19" s="144"/>
      <c r="L19" s="145" t="s">
        <v>89</v>
      </c>
      <c r="M19" s="146">
        <f>+K9+K10+L10</f>
        <v>6</v>
      </c>
      <c r="N19" s="1"/>
      <c r="O19" s="103"/>
    </row>
    <row r="20">
      <c r="B20" s="93"/>
      <c r="C20" s="1"/>
      <c r="D20" s="147" t="s">
        <v>90</v>
      </c>
      <c r="E20" s="148"/>
      <c r="F20" s="149">
        <f>SUM(F16:F19)</f>
        <v>40</v>
      </c>
      <c r="G20" s="1"/>
      <c r="H20" s="1"/>
      <c r="I20" s="1"/>
      <c r="J20" s="1"/>
      <c r="K20" s="147" t="s">
        <v>90</v>
      </c>
      <c r="L20" s="148"/>
      <c r="M20" s="149">
        <f>SUM(M16:M19)</f>
        <v>40</v>
      </c>
      <c r="N20" s="1"/>
      <c r="O20" s="103"/>
    </row>
    <row r="21" ht="15.75" customHeight="1">
      <c r="B21" s="93"/>
      <c r="C21" s="1"/>
      <c r="D21" s="1"/>
      <c r="E21" s="1"/>
      <c r="F21" s="1"/>
      <c r="G21" s="1"/>
      <c r="H21" s="1"/>
      <c r="I21" s="1"/>
      <c r="J21" s="1"/>
      <c r="K21" s="1"/>
      <c r="L21" s="1"/>
      <c r="M21" s="1"/>
      <c r="N21" s="1"/>
      <c r="O21" s="103"/>
    </row>
    <row r="22" ht="15.75" customHeight="1">
      <c r="B22" s="93"/>
      <c r="C22" s="1"/>
      <c r="D22" s="1"/>
      <c r="E22" s="1"/>
      <c r="F22" s="1"/>
      <c r="G22" s="1"/>
      <c r="H22" s="1"/>
      <c r="I22" s="1"/>
      <c r="J22" s="1"/>
      <c r="K22" s="1"/>
      <c r="L22" s="1"/>
      <c r="M22" s="1"/>
      <c r="N22" s="1"/>
      <c r="O22" s="103"/>
    </row>
    <row r="23" ht="46.5" customHeight="1">
      <c r="B23" s="93"/>
      <c r="C23" s="150" t="s">
        <v>91</v>
      </c>
      <c r="I23" s="1"/>
      <c r="J23" s="150" t="s">
        <v>92</v>
      </c>
      <c r="O23" s="151"/>
    </row>
    <row r="24" ht="15.75" customHeight="1">
      <c r="B24" s="93"/>
      <c r="C24" s="1"/>
      <c r="D24" s="1"/>
      <c r="E24" s="1"/>
      <c r="F24" s="1"/>
      <c r="G24" s="1"/>
      <c r="H24" s="1"/>
      <c r="I24" s="1"/>
      <c r="J24" s="1"/>
      <c r="K24" s="1"/>
      <c r="L24" s="1"/>
      <c r="M24" s="1"/>
      <c r="N24" s="1"/>
      <c r="O24" s="103"/>
    </row>
    <row r="25" ht="15.75" customHeight="1">
      <c r="B25" s="93"/>
      <c r="C25" s="1"/>
      <c r="D25" s="1"/>
      <c r="E25" s="1"/>
      <c r="F25" s="1"/>
      <c r="G25" s="1"/>
      <c r="H25" s="1"/>
      <c r="I25" s="1"/>
      <c r="J25" s="1"/>
      <c r="K25" s="1"/>
      <c r="L25" s="1"/>
      <c r="M25" s="1"/>
      <c r="N25" s="1"/>
      <c r="O25" s="103"/>
    </row>
    <row r="26" ht="15.75" customHeight="1">
      <c r="B26" s="93"/>
      <c r="C26" s="1"/>
      <c r="D26" s="1"/>
      <c r="E26" s="1"/>
      <c r="F26" s="1"/>
      <c r="G26" s="1"/>
      <c r="H26" s="1"/>
      <c r="I26" s="1"/>
      <c r="J26" s="1"/>
      <c r="K26" s="1"/>
      <c r="L26" s="1"/>
      <c r="M26" s="1"/>
      <c r="N26" s="1"/>
      <c r="O26" s="103"/>
    </row>
    <row r="27" ht="15.75" customHeight="1">
      <c r="B27" s="93"/>
      <c r="C27" s="1"/>
      <c r="D27" s="1"/>
      <c r="E27" s="1"/>
      <c r="F27" s="1"/>
      <c r="G27" s="1"/>
      <c r="H27" s="1"/>
      <c r="I27" s="1"/>
      <c r="J27" s="1"/>
      <c r="K27" s="1"/>
      <c r="L27" s="1"/>
      <c r="M27" s="1"/>
      <c r="N27" s="1"/>
      <c r="O27" s="103"/>
    </row>
    <row r="28" ht="15.75" customHeight="1">
      <c r="B28" s="93"/>
      <c r="C28" s="1"/>
      <c r="D28" s="1"/>
      <c r="E28" s="1"/>
      <c r="F28" s="1"/>
      <c r="G28" s="1"/>
      <c r="H28" s="1"/>
      <c r="I28" s="1"/>
      <c r="J28" s="1"/>
      <c r="K28" s="1"/>
      <c r="L28" s="1"/>
      <c r="M28" s="1"/>
      <c r="N28" s="1"/>
      <c r="O28" s="103"/>
    </row>
    <row r="29" ht="15.75" customHeight="1">
      <c r="B29" s="93"/>
      <c r="C29" s="1"/>
      <c r="D29" s="1"/>
      <c r="E29" s="1"/>
      <c r="F29" s="1"/>
      <c r="G29" s="1"/>
      <c r="H29" s="1"/>
      <c r="I29" s="1"/>
      <c r="J29" s="1"/>
      <c r="K29" s="1"/>
      <c r="L29" s="1"/>
      <c r="M29" s="1"/>
      <c r="N29" s="1"/>
      <c r="O29" s="103"/>
    </row>
    <row r="30" ht="15.75" customHeight="1">
      <c r="B30" s="93"/>
      <c r="C30" s="1"/>
      <c r="D30" s="1"/>
      <c r="E30" s="1"/>
      <c r="F30" s="1"/>
      <c r="G30" s="1"/>
      <c r="H30" s="1"/>
      <c r="I30" s="1"/>
      <c r="J30" s="1"/>
      <c r="K30" s="1"/>
      <c r="L30" s="1"/>
      <c r="M30" s="1"/>
      <c r="N30" s="1"/>
      <c r="O30" s="103"/>
    </row>
    <row r="31" ht="15.75" customHeight="1">
      <c r="B31" s="93"/>
      <c r="C31" s="1"/>
      <c r="D31" s="1"/>
      <c r="E31" s="1"/>
      <c r="F31" s="1"/>
      <c r="G31" s="1"/>
      <c r="H31" s="1"/>
      <c r="I31" s="1"/>
      <c r="J31" s="1"/>
      <c r="K31" s="1"/>
      <c r="L31" s="1"/>
      <c r="M31" s="1"/>
      <c r="N31" s="1"/>
      <c r="O31" s="103"/>
    </row>
    <row r="32" ht="15.75" customHeight="1">
      <c r="B32" s="93"/>
      <c r="C32" s="1"/>
      <c r="D32" s="1"/>
      <c r="E32" s="1"/>
      <c r="F32" s="1"/>
      <c r="G32" s="1"/>
      <c r="H32" s="1"/>
      <c r="I32" s="1"/>
      <c r="J32" s="1"/>
      <c r="K32" s="1"/>
      <c r="L32" s="1"/>
      <c r="M32" s="1"/>
      <c r="N32" s="1"/>
      <c r="O32" s="103"/>
    </row>
    <row r="33" ht="15.75" customHeight="1">
      <c r="B33" s="93"/>
      <c r="C33" s="1"/>
      <c r="D33" s="1"/>
      <c r="E33" s="1"/>
      <c r="F33" s="1"/>
      <c r="G33" s="1"/>
      <c r="H33" s="1"/>
      <c r="I33" s="1"/>
      <c r="J33" s="1"/>
      <c r="K33" s="1"/>
      <c r="L33" s="1"/>
      <c r="M33" s="1"/>
      <c r="N33" s="1"/>
      <c r="O33" s="103"/>
    </row>
    <row r="34" ht="15.75" customHeight="1">
      <c r="B34" s="93"/>
      <c r="C34" s="1"/>
      <c r="D34" s="1"/>
      <c r="E34" s="1"/>
      <c r="F34" s="1"/>
      <c r="G34" s="1"/>
      <c r="H34" s="1"/>
      <c r="I34" s="1"/>
      <c r="J34" s="1"/>
      <c r="K34" s="1"/>
      <c r="L34" s="1"/>
      <c r="M34" s="1"/>
      <c r="N34" s="1"/>
      <c r="O34" s="103"/>
    </row>
    <row r="35" ht="15.75" customHeight="1">
      <c r="B35" s="93"/>
      <c r="C35" s="1"/>
      <c r="D35" s="1"/>
      <c r="E35" s="1"/>
      <c r="F35" s="1"/>
      <c r="G35" s="1"/>
      <c r="H35" s="1"/>
      <c r="I35" s="1"/>
      <c r="J35" s="1"/>
      <c r="K35" s="1"/>
      <c r="L35" s="1"/>
      <c r="M35" s="1"/>
      <c r="N35" s="1"/>
      <c r="O35" s="103"/>
    </row>
    <row r="36" ht="15.75" customHeight="1">
      <c r="B36" s="93"/>
      <c r="C36" s="1"/>
      <c r="D36" s="1"/>
      <c r="E36" s="1"/>
      <c r="F36" s="1"/>
      <c r="G36" s="1"/>
      <c r="H36" s="1"/>
      <c r="I36" s="1"/>
      <c r="J36" s="1"/>
      <c r="K36" s="1"/>
      <c r="L36" s="1"/>
      <c r="M36" s="1"/>
      <c r="N36" s="1"/>
      <c r="O36" s="103"/>
    </row>
    <row r="37" ht="15.75" customHeight="1">
      <c r="B37" s="93"/>
      <c r="C37" s="1"/>
      <c r="D37" s="1"/>
      <c r="E37" s="1"/>
      <c r="F37" s="1"/>
      <c r="G37" s="1"/>
      <c r="H37" s="1"/>
      <c r="I37" s="1"/>
      <c r="J37" s="1"/>
      <c r="K37" s="1"/>
      <c r="L37" s="1"/>
      <c r="M37" s="1"/>
      <c r="N37" s="1"/>
      <c r="O37" s="103"/>
    </row>
    <row r="38" ht="15.75" customHeight="1">
      <c r="B38" s="93"/>
      <c r="C38" s="1"/>
      <c r="D38" s="1"/>
      <c r="E38" s="1"/>
      <c r="F38" s="1"/>
      <c r="G38" s="1"/>
      <c r="H38" s="1"/>
      <c r="I38" s="1"/>
      <c r="J38" s="1"/>
      <c r="K38" s="1"/>
      <c r="L38" s="1"/>
      <c r="M38" s="1"/>
      <c r="N38" s="1"/>
      <c r="O38" s="103"/>
    </row>
    <row r="39" ht="15.75" customHeight="1">
      <c r="B39" s="93"/>
      <c r="C39" s="1"/>
      <c r="D39" s="1"/>
      <c r="E39" s="1"/>
      <c r="F39" s="1"/>
      <c r="G39" s="1"/>
      <c r="H39" s="1"/>
      <c r="I39" s="1"/>
      <c r="J39" s="1"/>
      <c r="K39" s="1"/>
      <c r="L39" s="1"/>
      <c r="M39" s="1"/>
      <c r="N39" s="1"/>
      <c r="O39" s="103"/>
    </row>
    <row r="40" ht="15.75" customHeight="1">
      <c r="B40" s="93"/>
      <c r="C40" s="1"/>
      <c r="D40" s="1"/>
      <c r="E40" s="1"/>
      <c r="F40" s="1"/>
      <c r="G40" s="1"/>
      <c r="H40" s="1"/>
      <c r="I40" s="1"/>
      <c r="J40" s="1"/>
      <c r="K40" s="1"/>
      <c r="L40" s="1"/>
      <c r="M40" s="1"/>
      <c r="N40" s="1"/>
      <c r="O40" s="103"/>
    </row>
    <row r="41" ht="15.75" customHeight="1">
      <c r="B41" s="93"/>
      <c r="C41" s="1"/>
      <c r="D41" s="1"/>
      <c r="E41" s="1"/>
      <c r="F41" s="1"/>
      <c r="G41" s="1"/>
      <c r="H41" s="1"/>
      <c r="I41" s="1"/>
      <c r="J41" s="1"/>
      <c r="K41" s="1"/>
      <c r="L41" s="1"/>
      <c r="M41" s="1"/>
      <c r="N41" s="1"/>
      <c r="O41" s="103"/>
    </row>
    <row r="42" ht="15.75" customHeight="1">
      <c r="B42" s="93"/>
      <c r="C42" s="1"/>
      <c r="D42" s="1"/>
      <c r="E42" s="1"/>
      <c r="F42" s="1"/>
      <c r="G42" s="1"/>
      <c r="H42" s="1"/>
      <c r="I42" s="1"/>
      <c r="J42" s="1"/>
      <c r="K42" s="1"/>
      <c r="L42" s="1"/>
      <c r="M42" s="1"/>
      <c r="N42" s="1"/>
      <c r="O42" s="103"/>
    </row>
    <row r="43" ht="15.75" customHeight="1">
      <c r="B43" s="93"/>
      <c r="C43" s="1"/>
      <c r="D43" s="1"/>
      <c r="E43" s="1"/>
      <c r="F43" s="1"/>
      <c r="G43" s="1"/>
      <c r="H43" s="1"/>
      <c r="I43" s="1"/>
      <c r="J43" s="1"/>
      <c r="K43" s="1"/>
      <c r="L43" s="1"/>
      <c r="M43" s="1"/>
      <c r="N43" s="1"/>
      <c r="O43" s="103"/>
    </row>
    <row r="44" ht="15.75" customHeight="1">
      <c r="B44" s="93"/>
      <c r="C44" s="1"/>
      <c r="D44" s="1"/>
      <c r="E44" s="1"/>
      <c r="F44" s="1"/>
      <c r="G44" s="1"/>
      <c r="H44" s="1"/>
      <c r="I44" s="1"/>
      <c r="J44" s="1"/>
      <c r="K44" s="1"/>
      <c r="L44" s="1"/>
      <c r="M44" s="1"/>
      <c r="N44" s="1"/>
      <c r="O44" s="103"/>
    </row>
    <row r="45" ht="15.75" customHeight="1">
      <c r="B45" s="93"/>
      <c r="C45" s="1"/>
      <c r="D45" s="1"/>
      <c r="E45" s="1"/>
      <c r="F45" s="1"/>
      <c r="G45" s="1"/>
      <c r="H45" s="1"/>
      <c r="I45" s="1"/>
      <c r="J45" s="1"/>
      <c r="K45" s="1"/>
      <c r="L45" s="1"/>
      <c r="M45" s="1"/>
      <c r="N45" s="1"/>
      <c r="O45" s="103"/>
    </row>
    <row r="46" ht="15.75" customHeight="1">
      <c r="B46" s="93"/>
      <c r="C46" s="1"/>
      <c r="D46" s="1"/>
      <c r="E46" s="1"/>
      <c r="F46" s="1"/>
      <c r="G46" s="1"/>
      <c r="H46" s="1"/>
      <c r="I46" s="1"/>
      <c r="J46" s="1"/>
      <c r="K46" s="1"/>
      <c r="L46" s="1"/>
      <c r="M46" s="1"/>
      <c r="N46" s="1"/>
      <c r="O46" s="103"/>
    </row>
    <row r="47" ht="15.75" customHeight="1">
      <c r="B47" s="93"/>
      <c r="C47" s="1"/>
      <c r="D47" s="1"/>
      <c r="E47" s="1"/>
      <c r="F47" s="1"/>
      <c r="G47" s="1"/>
      <c r="H47" s="1"/>
      <c r="I47" s="1"/>
      <c r="J47" s="1"/>
      <c r="K47" s="1"/>
      <c r="L47" s="1"/>
      <c r="M47" s="1"/>
      <c r="N47" s="1"/>
      <c r="O47" s="103"/>
    </row>
    <row r="48" ht="15.75" customHeight="1">
      <c r="B48" s="93"/>
      <c r="C48" s="1"/>
      <c r="D48" s="1"/>
      <c r="E48" s="1"/>
      <c r="F48" s="1"/>
      <c r="G48" s="1"/>
      <c r="H48" s="1"/>
      <c r="I48" s="1"/>
      <c r="J48" s="1"/>
      <c r="K48" s="1"/>
      <c r="L48" s="1"/>
      <c r="M48" s="1"/>
      <c r="N48" s="1"/>
      <c r="O48" s="103"/>
    </row>
    <row r="49" ht="15.75" customHeight="1">
      <c r="B49" s="93"/>
      <c r="C49" s="1"/>
      <c r="D49" s="1"/>
      <c r="E49" s="1"/>
      <c r="F49" s="1"/>
      <c r="G49" s="1"/>
      <c r="H49" s="1"/>
      <c r="I49" s="1"/>
      <c r="J49" s="1"/>
      <c r="K49" s="1"/>
      <c r="L49" s="1"/>
      <c r="M49" s="1"/>
      <c r="N49" s="1"/>
      <c r="O49" s="103"/>
    </row>
    <row r="50" ht="15.75" customHeight="1">
      <c r="B50" s="93"/>
      <c r="C50" s="1"/>
      <c r="D50" s="1"/>
      <c r="E50" s="1"/>
      <c r="F50" s="1"/>
      <c r="G50" s="1"/>
      <c r="H50" s="1"/>
      <c r="I50" s="1"/>
      <c r="J50" s="1"/>
      <c r="K50" s="1"/>
      <c r="L50" s="1"/>
      <c r="M50" s="1"/>
      <c r="N50" s="1"/>
      <c r="O50" s="103"/>
    </row>
    <row r="51" ht="15.75" customHeight="1">
      <c r="B51" s="93"/>
      <c r="C51" s="1"/>
      <c r="D51" s="1"/>
      <c r="E51" s="1"/>
      <c r="F51" s="1"/>
      <c r="G51" s="1"/>
      <c r="H51" s="1"/>
      <c r="I51" s="1"/>
      <c r="J51" s="1"/>
      <c r="K51" s="1"/>
      <c r="L51" s="1"/>
      <c r="M51" s="1"/>
      <c r="N51" s="1"/>
      <c r="O51" s="103"/>
    </row>
    <row r="52" ht="15.75" customHeight="1">
      <c r="B52" s="93"/>
      <c r="C52" s="1"/>
      <c r="D52" s="1"/>
      <c r="E52" s="1"/>
      <c r="F52" s="1"/>
      <c r="G52" s="1"/>
      <c r="H52" s="1"/>
      <c r="I52" s="1"/>
      <c r="J52" s="1"/>
      <c r="K52" s="1"/>
      <c r="L52" s="1"/>
      <c r="M52" s="1"/>
      <c r="N52" s="1"/>
      <c r="O52" s="103"/>
    </row>
    <row r="53" ht="15.75" customHeight="1">
      <c r="B53" s="152"/>
      <c r="C53" s="153"/>
      <c r="D53" s="153"/>
      <c r="E53" s="153"/>
      <c r="F53" s="153"/>
      <c r="G53" s="153"/>
      <c r="H53" s="153"/>
      <c r="I53" s="153"/>
      <c r="J53" s="153"/>
      <c r="K53" s="153"/>
      <c r="L53" s="153"/>
      <c r="M53" s="153"/>
      <c r="N53" s="153"/>
      <c r="O53" s="154"/>
    </row>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C23:H23"/>
    <mergeCell ref="J23:O23"/>
    <mergeCell ref="D5:F5"/>
    <mergeCell ref="K5:M5"/>
    <mergeCell ref="B3:O3"/>
    <mergeCell ref="B2:O2"/>
    <mergeCell ref="B1:O1"/>
    <mergeCell ref="E15:F15"/>
    <mergeCell ref="L15:M15"/>
  </mergeCells>
  <printOptions horizontalCentered="1" verticalCentered="1"/>
  <pageMargins bottom="0.0" footer="0.0" header="0.0" left="0.0" right="0.0" top="0.0"/>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4.43" defaultRowHeight="15.0"/>
  <cols>
    <col customWidth="1" min="1" max="9" width="10.71"/>
    <col customWidth="1" min="10" max="10" width="21.71"/>
    <col customWidth="1" min="11" max="26" width="10.71"/>
  </cols>
  <sheetData>
    <row r="2">
      <c r="B2" s="155"/>
      <c r="C2" s="97"/>
      <c r="D2" s="97"/>
      <c r="E2" s="97"/>
      <c r="F2" s="97"/>
      <c r="G2" s="97"/>
      <c r="H2" s="97"/>
      <c r="I2" s="97"/>
      <c r="J2" s="99"/>
    </row>
    <row r="3">
      <c r="B3" s="156" t="s">
        <v>93</v>
      </c>
      <c r="C3" s="97"/>
      <c r="D3" s="97"/>
      <c r="E3" s="97"/>
      <c r="F3" s="97"/>
      <c r="G3" s="97"/>
      <c r="H3" s="97"/>
      <c r="I3" s="97"/>
      <c r="J3" s="99"/>
    </row>
    <row r="4">
      <c r="B4" s="159"/>
      <c r="C4" s="97"/>
      <c r="D4" s="97"/>
      <c r="E4" s="97"/>
      <c r="F4" s="97"/>
      <c r="G4" s="97"/>
      <c r="H4" s="97"/>
      <c r="I4" s="97"/>
      <c r="J4" s="99"/>
    </row>
    <row r="5" ht="18.75" customHeight="1">
      <c r="B5" s="163" t="s">
        <v>94</v>
      </c>
      <c r="C5" s="164" t="s">
        <v>95</v>
      </c>
      <c r="I5" s="166"/>
      <c r="J5" s="167" t="s">
        <v>96</v>
      </c>
    </row>
    <row r="6" ht="18.75" customHeight="1">
      <c r="B6" s="169"/>
      <c r="C6" s="29"/>
      <c r="D6" s="30"/>
      <c r="E6" s="30"/>
      <c r="F6" s="30"/>
      <c r="G6" s="30"/>
      <c r="H6" s="30"/>
      <c r="I6" s="32"/>
      <c r="J6" s="171"/>
    </row>
    <row r="7">
      <c r="B7" s="172">
        <v>1.0</v>
      </c>
      <c r="C7" s="174" t="s">
        <v>97</v>
      </c>
      <c r="D7" s="6"/>
      <c r="E7" s="6"/>
      <c r="F7" s="6"/>
      <c r="G7" s="6"/>
      <c r="H7" s="6"/>
      <c r="I7" s="8"/>
      <c r="J7" s="176" t="s">
        <v>98</v>
      </c>
    </row>
    <row r="8">
      <c r="B8" s="172">
        <f t="shared" ref="B8:B24" si="1">B7+1</f>
        <v>2</v>
      </c>
      <c r="C8" s="174" t="s">
        <v>99</v>
      </c>
      <c r="D8" s="6"/>
      <c r="E8" s="6"/>
      <c r="F8" s="6"/>
      <c r="G8" s="6"/>
      <c r="H8" s="6"/>
      <c r="I8" s="8"/>
      <c r="J8" s="176" t="s">
        <v>98</v>
      </c>
    </row>
    <row r="9">
      <c r="B9" s="172">
        <f t="shared" si="1"/>
        <v>3</v>
      </c>
      <c r="C9" s="174" t="s">
        <v>100</v>
      </c>
      <c r="D9" s="6"/>
      <c r="E9" s="6"/>
      <c r="F9" s="6"/>
      <c r="G9" s="6"/>
      <c r="H9" s="6"/>
      <c r="I9" s="8"/>
      <c r="J9" s="176" t="s">
        <v>101</v>
      </c>
    </row>
    <row r="10">
      <c r="B10" s="172">
        <f t="shared" si="1"/>
        <v>4</v>
      </c>
      <c r="C10" s="174" t="s">
        <v>102</v>
      </c>
      <c r="D10" s="6"/>
      <c r="E10" s="6"/>
      <c r="F10" s="6"/>
      <c r="G10" s="6"/>
      <c r="H10" s="6"/>
      <c r="I10" s="8"/>
      <c r="J10" s="176" t="s">
        <v>101</v>
      </c>
    </row>
    <row r="11">
      <c r="B11" s="172">
        <f t="shared" si="1"/>
        <v>5</v>
      </c>
      <c r="C11" s="174" t="s">
        <v>103</v>
      </c>
      <c r="D11" s="6"/>
      <c r="E11" s="6"/>
      <c r="F11" s="6"/>
      <c r="G11" s="6"/>
      <c r="H11" s="6"/>
      <c r="I11" s="8"/>
      <c r="J11" s="176" t="s">
        <v>98</v>
      </c>
    </row>
    <row r="12">
      <c r="B12" s="172">
        <f t="shared" si="1"/>
        <v>6</v>
      </c>
      <c r="C12" s="174" t="s">
        <v>104</v>
      </c>
      <c r="D12" s="6"/>
      <c r="E12" s="6"/>
      <c r="F12" s="6"/>
      <c r="G12" s="6"/>
      <c r="H12" s="6"/>
      <c r="I12" s="8"/>
      <c r="J12" s="176" t="s">
        <v>101</v>
      </c>
    </row>
    <row r="13">
      <c r="B13" s="172">
        <f t="shared" si="1"/>
        <v>7</v>
      </c>
      <c r="C13" s="174" t="s">
        <v>105</v>
      </c>
      <c r="D13" s="6"/>
      <c r="E13" s="6"/>
      <c r="F13" s="6"/>
      <c r="G13" s="6"/>
      <c r="H13" s="6"/>
      <c r="I13" s="8"/>
      <c r="J13" s="176" t="s">
        <v>98</v>
      </c>
    </row>
    <row r="14" ht="37.5" customHeight="1">
      <c r="B14" s="172">
        <f t="shared" si="1"/>
        <v>8</v>
      </c>
      <c r="C14" s="183" t="s">
        <v>106</v>
      </c>
      <c r="D14" s="6"/>
      <c r="E14" s="6"/>
      <c r="F14" s="6"/>
      <c r="G14" s="6"/>
      <c r="H14" s="6"/>
      <c r="I14" s="8"/>
      <c r="J14" s="176" t="s">
        <v>98</v>
      </c>
    </row>
    <row r="15">
      <c r="B15" s="172">
        <f t="shared" si="1"/>
        <v>9</v>
      </c>
      <c r="C15" s="174" t="s">
        <v>107</v>
      </c>
      <c r="D15" s="6"/>
      <c r="E15" s="6"/>
      <c r="F15" s="6"/>
      <c r="G15" s="6"/>
      <c r="H15" s="6"/>
      <c r="I15" s="8"/>
      <c r="J15" s="176" t="s">
        <v>98</v>
      </c>
    </row>
    <row r="16">
      <c r="B16" s="172">
        <f t="shared" si="1"/>
        <v>10</v>
      </c>
      <c r="C16" s="174" t="s">
        <v>108</v>
      </c>
      <c r="D16" s="6"/>
      <c r="E16" s="6"/>
      <c r="F16" s="6"/>
      <c r="G16" s="6"/>
      <c r="H16" s="6"/>
      <c r="I16" s="8"/>
      <c r="J16" s="176" t="s">
        <v>98</v>
      </c>
    </row>
    <row r="17">
      <c r="B17" s="172">
        <f t="shared" si="1"/>
        <v>11</v>
      </c>
      <c r="C17" s="174" t="s">
        <v>110</v>
      </c>
      <c r="D17" s="6"/>
      <c r="E17" s="6"/>
      <c r="F17" s="6"/>
      <c r="G17" s="6"/>
      <c r="H17" s="6"/>
      <c r="I17" s="8"/>
      <c r="J17" s="176" t="s">
        <v>98</v>
      </c>
    </row>
    <row r="18">
      <c r="B18" s="172">
        <f t="shared" si="1"/>
        <v>12</v>
      </c>
      <c r="C18" s="174" t="s">
        <v>111</v>
      </c>
      <c r="D18" s="6"/>
      <c r="E18" s="6"/>
      <c r="F18" s="6"/>
      <c r="G18" s="6"/>
      <c r="H18" s="6"/>
      <c r="I18" s="8"/>
      <c r="J18" s="176" t="s">
        <v>98</v>
      </c>
    </row>
    <row r="19">
      <c r="B19" s="172">
        <f t="shared" si="1"/>
        <v>13</v>
      </c>
      <c r="C19" s="174" t="s">
        <v>112</v>
      </c>
      <c r="D19" s="6"/>
      <c r="E19" s="6"/>
      <c r="F19" s="6"/>
      <c r="G19" s="6"/>
      <c r="H19" s="6"/>
      <c r="I19" s="8"/>
      <c r="J19" s="176" t="s">
        <v>101</v>
      </c>
    </row>
    <row r="20">
      <c r="B20" s="172">
        <f t="shared" si="1"/>
        <v>14</v>
      </c>
      <c r="C20" s="174" t="s">
        <v>114</v>
      </c>
      <c r="D20" s="6"/>
      <c r="E20" s="6"/>
      <c r="F20" s="6"/>
      <c r="G20" s="6"/>
      <c r="H20" s="6"/>
      <c r="I20" s="8"/>
      <c r="J20" s="176" t="s">
        <v>101</v>
      </c>
    </row>
    <row r="21" ht="15.75" customHeight="1">
      <c r="B21" s="172">
        <f t="shared" si="1"/>
        <v>15</v>
      </c>
      <c r="C21" s="174" t="s">
        <v>115</v>
      </c>
      <c r="D21" s="6"/>
      <c r="E21" s="6"/>
      <c r="F21" s="6"/>
      <c r="G21" s="6"/>
      <c r="H21" s="6"/>
      <c r="I21" s="8"/>
      <c r="J21" s="176" t="s">
        <v>98</v>
      </c>
    </row>
    <row r="22" ht="15.75" customHeight="1">
      <c r="B22" s="172">
        <f t="shared" si="1"/>
        <v>16</v>
      </c>
      <c r="C22" s="174" t="s">
        <v>116</v>
      </c>
      <c r="D22" s="6"/>
      <c r="E22" s="6"/>
      <c r="F22" s="6"/>
      <c r="G22" s="6"/>
      <c r="H22" s="6"/>
      <c r="I22" s="8"/>
      <c r="J22" s="176" t="s">
        <v>98</v>
      </c>
    </row>
    <row r="23" ht="15.75" customHeight="1">
      <c r="B23" s="172">
        <f t="shared" si="1"/>
        <v>17</v>
      </c>
      <c r="C23" s="174" t="s">
        <v>117</v>
      </c>
      <c r="D23" s="6"/>
      <c r="E23" s="6"/>
      <c r="F23" s="6"/>
      <c r="G23" s="6"/>
      <c r="H23" s="6"/>
      <c r="I23" s="8"/>
      <c r="J23" s="176" t="s">
        <v>98</v>
      </c>
    </row>
    <row r="24" ht="15.75" customHeight="1">
      <c r="B24" s="193">
        <f t="shared" si="1"/>
        <v>18</v>
      </c>
      <c r="C24" s="194" t="s">
        <v>118</v>
      </c>
      <c r="D24" s="195"/>
      <c r="E24" s="195"/>
      <c r="F24" s="195"/>
      <c r="G24" s="195"/>
      <c r="H24" s="195"/>
      <c r="I24" s="196"/>
      <c r="J24" s="197" t="s">
        <v>101</v>
      </c>
    </row>
    <row r="25" ht="15.75" customHeight="1">
      <c r="B25" s="198" t="s">
        <v>119</v>
      </c>
      <c r="C25" s="97"/>
      <c r="D25" s="97"/>
      <c r="E25" s="97"/>
      <c r="F25" s="97"/>
      <c r="G25" s="97"/>
      <c r="H25" s="97"/>
      <c r="I25" s="97"/>
      <c r="J25" s="199">
        <f>COUNTIF(J7:J24,Datos!F18)</f>
        <v>12</v>
      </c>
    </row>
    <row r="26" ht="15.75" customHeight="1">
      <c r="B26" s="200" t="s">
        <v>120</v>
      </c>
      <c r="C26" s="97"/>
      <c r="D26" s="97"/>
      <c r="E26" s="97"/>
      <c r="F26" s="97"/>
      <c r="G26" s="97"/>
      <c r="H26" s="97"/>
      <c r="I26" s="97"/>
      <c r="J26" s="201" t="str">
        <f>IF(J25&lt;=5,Datos!D40,IF(AND(J25&gt;5,J25&lt;12),Datos!D41,Datos!D42))</f>
        <v>20. Catastrófico</v>
      </c>
    </row>
    <row r="27" ht="15.75" customHeight="1"/>
    <row r="28" ht="15.75" customHeight="1"/>
    <row r="29" ht="30.75" customHeight="1">
      <c r="B29" s="202" t="s">
        <v>121</v>
      </c>
      <c r="C29" s="203"/>
      <c r="D29" s="203"/>
      <c r="E29" s="203"/>
      <c r="F29" s="203"/>
      <c r="G29" s="203"/>
      <c r="H29" s="203"/>
      <c r="I29" s="203"/>
      <c r="J29" s="204"/>
    </row>
    <row r="30" ht="15.75" customHeight="1">
      <c r="B30" s="93"/>
      <c r="C30" s="1"/>
      <c r="D30" s="1"/>
      <c r="E30" s="1"/>
      <c r="F30" s="1"/>
      <c r="G30" s="1"/>
      <c r="H30" s="1"/>
      <c r="I30" s="1"/>
      <c r="J30" s="103"/>
    </row>
    <row r="31" ht="15.75" customHeight="1">
      <c r="B31" s="93" t="s">
        <v>122</v>
      </c>
      <c r="C31" s="1"/>
      <c r="D31" s="1"/>
      <c r="E31" s="1"/>
      <c r="F31" s="1"/>
      <c r="G31" s="1"/>
      <c r="H31" s="1"/>
      <c r="I31" s="1"/>
      <c r="J31" s="103"/>
    </row>
    <row r="32" ht="15.75" customHeight="1">
      <c r="B32" s="93" t="s">
        <v>123</v>
      </c>
      <c r="C32" s="1"/>
      <c r="D32" s="1"/>
      <c r="E32" s="1"/>
      <c r="F32" s="1"/>
      <c r="G32" s="1"/>
      <c r="H32" s="1"/>
      <c r="I32" s="1"/>
      <c r="J32" s="103"/>
    </row>
    <row r="33" ht="15.75" customHeight="1">
      <c r="B33" s="152" t="s">
        <v>124</v>
      </c>
      <c r="C33" s="153"/>
      <c r="D33" s="153"/>
      <c r="E33" s="153"/>
      <c r="F33" s="153"/>
      <c r="G33" s="153"/>
      <c r="H33" s="153"/>
      <c r="I33" s="153"/>
      <c r="J33" s="154"/>
    </row>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7">
    <mergeCell ref="B2:J2"/>
    <mergeCell ref="B3:J3"/>
    <mergeCell ref="B4:J4"/>
    <mergeCell ref="J5:J6"/>
    <mergeCell ref="B5:B6"/>
    <mergeCell ref="C5:I6"/>
    <mergeCell ref="C7:I7"/>
    <mergeCell ref="B25:I25"/>
    <mergeCell ref="B26:I26"/>
    <mergeCell ref="B29:J29"/>
    <mergeCell ref="C21:I21"/>
    <mergeCell ref="C22:I22"/>
    <mergeCell ref="C23:I23"/>
    <mergeCell ref="C24:I24"/>
    <mergeCell ref="C20:I20"/>
    <mergeCell ref="C17:I17"/>
    <mergeCell ref="C18:I18"/>
    <mergeCell ref="C19:I19"/>
    <mergeCell ref="C14:I14"/>
    <mergeCell ref="C13:I13"/>
    <mergeCell ref="C8:I8"/>
    <mergeCell ref="C10:I10"/>
    <mergeCell ref="C11:I11"/>
    <mergeCell ref="C12:I12"/>
    <mergeCell ref="C9:I9"/>
    <mergeCell ref="C15:I15"/>
    <mergeCell ref="C16:I16"/>
  </mergeCells>
  <conditionalFormatting sqref="J26">
    <cfRule type="containsText" dxfId="0" priority="1" operator="containsText" text="Moderado">
      <formula>NOT(ISERROR(SEARCH(("Moderado"),(J26))))</formula>
    </cfRule>
  </conditionalFormatting>
  <conditionalFormatting sqref="J26">
    <cfRule type="containsText" dxfId="1" priority="2" operator="containsText" text="Mayor">
      <formula>NOT(ISERROR(SEARCH(("Mayor"),(J26))))</formula>
    </cfRule>
  </conditionalFormatting>
  <conditionalFormatting sqref="J26">
    <cfRule type="containsText" dxfId="2" priority="3" operator="containsText" text="Catastrófico">
      <formula>NOT(ISERROR(SEARCH(("Catastrófico"),(J26))))</formula>
    </cfRule>
  </conditionalFormatting>
  <conditionalFormatting sqref="J25">
    <cfRule type="cellIs" dxfId="2" priority="4" operator="greaterThan">
      <formula>11</formula>
    </cfRule>
  </conditionalFormatting>
  <conditionalFormatting sqref="J25">
    <cfRule type="cellIs" dxfId="1" priority="5" operator="between">
      <formula>6</formula>
      <formula>11</formula>
    </cfRule>
  </conditionalFormatting>
  <conditionalFormatting sqref="J25">
    <cfRule type="cellIs" dxfId="0" priority="6" operator="between">
      <formula>0</formula>
      <formula>5</formula>
    </cfRule>
  </conditionalFormatting>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4.43" defaultRowHeight="15.0"/>
  <cols>
    <col customWidth="1" min="1" max="1" width="18.43"/>
    <col customWidth="1" min="2" max="2" width="3.29"/>
    <col customWidth="1" min="3" max="3" width="19.0"/>
    <col customWidth="1" min="4" max="4" width="17.14"/>
    <col customWidth="1" min="5" max="5" width="12.0"/>
    <col customWidth="1" min="6" max="6" width="76.29"/>
    <col customWidth="1" min="7" max="7" width="3.29"/>
    <col customWidth="1" min="8" max="26" width="10.71"/>
  </cols>
  <sheetData>
    <row r="1" ht="7.5" customHeight="1">
      <c r="A1" s="2"/>
      <c r="B1" s="205"/>
      <c r="C1" s="206"/>
      <c r="D1" s="207"/>
      <c r="E1" s="207"/>
      <c r="F1" s="208"/>
      <c r="G1" s="209"/>
      <c r="H1" s="2"/>
      <c r="I1" s="2"/>
      <c r="J1" s="2"/>
      <c r="K1" s="2"/>
      <c r="L1" s="2"/>
      <c r="M1" s="2"/>
      <c r="N1" s="2"/>
      <c r="O1" s="2"/>
      <c r="P1" s="2"/>
      <c r="Q1" s="2"/>
      <c r="R1" s="2"/>
      <c r="S1" s="2"/>
      <c r="T1" s="2"/>
      <c r="U1" s="2"/>
      <c r="V1" s="2"/>
      <c r="W1" s="2"/>
      <c r="X1" s="2"/>
      <c r="Y1" s="2"/>
      <c r="Z1" s="2"/>
    </row>
    <row r="2" ht="22.5" customHeight="1">
      <c r="A2" s="2"/>
      <c r="B2" s="205"/>
      <c r="C2" s="210" t="s">
        <v>125</v>
      </c>
      <c r="D2" s="70"/>
      <c r="E2" s="70"/>
      <c r="F2" s="211"/>
      <c r="G2" s="209"/>
      <c r="H2" s="2"/>
      <c r="I2" s="2"/>
      <c r="J2" s="2"/>
      <c r="K2" s="2"/>
      <c r="L2" s="2"/>
      <c r="M2" s="2"/>
      <c r="N2" s="2"/>
      <c r="O2" s="2"/>
      <c r="P2" s="2"/>
      <c r="Q2" s="2"/>
      <c r="R2" s="2"/>
      <c r="S2" s="2"/>
      <c r="T2" s="2"/>
      <c r="U2" s="2"/>
      <c r="V2" s="2"/>
      <c r="W2" s="2"/>
      <c r="X2" s="2"/>
      <c r="Y2" s="2"/>
      <c r="Z2" s="2"/>
    </row>
    <row r="3">
      <c r="B3" s="93"/>
      <c r="C3" s="3"/>
      <c r="D3" s="6"/>
      <c r="E3" s="6"/>
      <c r="F3" s="8"/>
      <c r="G3" s="103"/>
    </row>
    <row r="4">
      <c r="B4" s="93"/>
      <c r="C4" s="1"/>
      <c r="D4" s="1"/>
      <c r="E4" s="1"/>
      <c r="F4" s="1"/>
      <c r="G4" s="103"/>
    </row>
    <row r="5">
      <c r="B5" s="93"/>
      <c r="C5" s="1" t="s">
        <v>126</v>
      </c>
      <c r="D5" s="1"/>
      <c r="E5" s="1"/>
      <c r="F5" s="1"/>
      <c r="G5" s="103"/>
    </row>
    <row r="6">
      <c r="B6" s="93"/>
      <c r="C6" s="1"/>
      <c r="D6" s="1"/>
      <c r="E6" s="1"/>
      <c r="F6" s="1"/>
      <c r="G6" s="103"/>
    </row>
    <row r="7">
      <c r="B7" s="93"/>
      <c r="C7" s="1"/>
      <c r="D7" s="1"/>
      <c r="E7" s="1"/>
      <c r="F7" s="1"/>
      <c r="G7" s="103"/>
    </row>
    <row r="8">
      <c r="B8" s="93"/>
      <c r="C8" s="1"/>
      <c r="D8" s="1"/>
      <c r="E8" s="1"/>
      <c r="F8" s="1"/>
      <c r="G8" s="103"/>
    </row>
    <row r="9">
      <c r="B9" s="93"/>
      <c r="C9" s="212" t="s">
        <v>19</v>
      </c>
      <c r="D9" s="213" t="s">
        <v>127</v>
      </c>
      <c r="E9" s="1"/>
      <c r="F9" s="214" t="s">
        <v>128</v>
      </c>
      <c r="G9" s="103"/>
    </row>
    <row r="10">
      <c r="B10" s="93"/>
      <c r="C10" s="215" t="s">
        <v>48</v>
      </c>
      <c r="D10" s="216"/>
      <c r="E10" s="1"/>
      <c r="F10" s="217" t="s">
        <v>48</v>
      </c>
      <c r="G10" s="103"/>
    </row>
    <row r="11" ht="13.5" customHeight="1">
      <c r="B11" s="93"/>
      <c r="C11" s="93" t="s">
        <v>50</v>
      </c>
      <c r="D11" s="218">
        <v>1.0</v>
      </c>
      <c r="E11" s="1"/>
      <c r="F11" s="219" t="s">
        <v>129</v>
      </c>
      <c r="G11" s="103"/>
    </row>
    <row r="12">
      <c r="B12" s="93"/>
      <c r="C12" s="93" t="s">
        <v>66</v>
      </c>
      <c r="D12" s="218">
        <v>2.0</v>
      </c>
      <c r="E12" s="1"/>
      <c r="F12" s="219" t="s">
        <v>130</v>
      </c>
      <c r="G12" s="103"/>
    </row>
    <row r="13">
      <c r="B13" s="93"/>
      <c r="C13" s="93" t="s">
        <v>46</v>
      </c>
      <c r="D13" s="218">
        <v>3.0</v>
      </c>
      <c r="E13" s="1"/>
      <c r="F13" s="220" t="s">
        <v>131</v>
      </c>
      <c r="G13" s="103"/>
    </row>
    <row r="14">
      <c r="B14" s="93"/>
      <c r="C14" s="93" t="s">
        <v>64</v>
      </c>
      <c r="D14" s="218">
        <v>4.0</v>
      </c>
      <c r="E14" s="1"/>
      <c r="F14" s="221" t="s">
        <v>132</v>
      </c>
      <c r="G14" s="103"/>
    </row>
    <row r="15">
      <c r="B15" s="93"/>
      <c r="C15" s="152" t="s">
        <v>62</v>
      </c>
      <c r="D15" s="222">
        <v>5.0</v>
      </c>
      <c r="E15" s="1"/>
      <c r="F15" s="1"/>
      <c r="G15" s="103"/>
    </row>
    <row r="16">
      <c r="B16" s="93"/>
      <c r="C16" s="1"/>
      <c r="D16" s="223"/>
      <c r="E16" s="1"/>
      <c r="F16" s="1"/>
      <c r="G16" s="103"/>
    </row>
    <row r="17">
      <c r="B17" s="93"/>
      <c r="C17" s="224" t="s">
        <v>20</v>
      </c>
      <c r="D17" s="225" t="s">
        <v>127</v>
      </c>
      <c r="E17" s="1"/>
      <c r="F17" s="2" t="s">
        <v>133</v>
      </c>
      <c r="G17" s="103"/>
    </row>
    <row r="18">
      <c r="B18" s="93"/>
      <c r="C18" s="215" t="s">
        <v>48</v>
      </c>
      <c r="D18" s="216"/>
      <c r="E18" s="1"/>
      <c r="F18" s="2" t="s">
        <v>98</v>
      </c>
      <c r="G18" s="103"/>
    </row>
    <row r="19">
      <c r="B19" s="93"/>
      <c r="C19" s="93" t="s">
        <v>70</v>
      </c>
      <c r="D19" s="218">
        <v>5.0</v>
      </c>
      <c r="E19" s="1"/>
      <c r="F19" s="2" t="s">
        <v>101</v>
      </c>
      <c r="G19" s="103"/>
    </row>
    <row r="20">
      <c r="B20" s="93"/>
      <c r="C20" s="93" t="s">
        <v>76</v>
      </c>
      <c r="D20" s="218">
        <v>10.0</v>
      </c>
      <c r="E20" s="1"/>
      <c r="F20" s="1"/>
      <c r="G20" s="103"/>
    </row>
    <row r="21" ht="15.75" customHeight="1">
      <c r="B21" s="93"/>
      <c r="C21" s="152" t="s">
        <v>47</v>
      </c>
      <c r="D21" s="222">
        <v>20.0</v>
      </c>
      <c r="E21" s="1"/>
      <c r="F21" s="1"/>
      <c r="G21" s="103"/>
    </row>
    <row r="22" ht="15.75" customHeight="1">
      <c r="B22" s="93"/>
      <c r="C22" s="1"/>
      <c r="D22" s="1"/>
      <c r="E22" s="1"/>
      <c r="F22" s="1"/>
      <c r="G22" s="103"/>
    </row>
    <row r="23" ht="15.75" customHeight="1">
      <c r="B23" s="93"/>
      <c r="C23" s="224" t="s">
        <v>134</v>
      </c>
      <c r="D23" s="140"/>
      <c r="E23" s="1"/>
      <c r="F23" s="1"/>
      <c r="G23" s="103"/>
    </row>
    <row r="24" ht="15.75" customHeight="1">
      <c r="B24" s="93"/>
      <c r="C24" s="226" t="s">
        <v>127</v>
      </c>
      <c r="D24" s="227" t="s">
        <v>135</v>
      </c>
      <c r="E24" s="1"/>
      <c r="F24" s="1"/>
      <c r="G24" s="103"/>
    </row>
    <row r="25" ht="15.75" customHeight="1">
      <c r="B25" s="93"/>
      <c r="C25" s="228">
        <v>5.0</v>
      </c>
      <c r="D25" s="103" t="s">
        <v>136</v>
      </c>
      <c r="E25" s="1"/>
      <c r="F25" s="1"/>
      <c r="G25" s="103"/>
    </row>
    <row r="26" ht="15.75" customHeight="1">
      <c r="B26" s="93"/>
      <c r="C26" s="228">
        <v>10.0</v>
      </c>
      <c r="D26" s="103" t="s">
        <v>137</v>
      </c>
      <c r="E26" s="1"/>
      <c r="F26" s="1"/>
      <c r="G26" s="103"/>
    </row>
    <row r="27" ht="15.75" customHeight="1">
      <c r="B27" s="93"/>
      <c r="C27" s="228">
        <v>15.0</v>
      </c>
      <c r="D27" s="103" t="s">
        <v>138</v>
      </c>
      <c r="E27" s="1"/>
      <c r="F27" s="1"/>
      <c r="G27" s="103"/>
    </row>
    <row r="28" ht="15.75" customHeight="1">
      <c r="B28" s="93"/>
      <c r="C28" s="228">
        <v>20.0</v>
      </c>
      <c r="D28" s="103" t="s">
        <v>139</v>
      </c>
      <c r="E28" s="1"/>
      <c r="F28" s="1"/>
      <c r="G28" s="103"/>
    </row>
    <row r="29" ht="15.75" customHeight="1">
      <c r="B29" s="93"/>
      <c r="C29" s="228">
        <v>25.0</v>
      </c>
      <c r="D29" s="103" t="s">
        <v>140</v>
      </c>
      <c r="E29" s="1"/>
      <c r="F29" s="1"/>
      <c r="G29" s="103"/>
    </row>
    <row r="30" ht="15.75" customHeight="1">
      <c r="B30" s="93"/>
      <c r="C30" s="228">
        <v>30.0</v>
      </c>
      <c r="D30" s="103" t="s">
        <v>141</v>
      </c>
      <c r="E30" s="1"/>
      <c r="F30" s="1"/>
      <c r="G30" s="103"/>
    </row>
    <row r="31" ht="15.75" customHeight="1">
      <c r="B31" s="93"/>
      <c r="C31" s="228">
        <v>40.0</v>
      </c>
      <c r="D31" s="103" t="s">
        <v>142</v>
      </c>
      <c r="E31" s="1"/>
      <c r="F31" s="1"/>
      <c r="G31" s="103"/>
    </row>
    <row r="32" ht="15.75" customHeight="1">
      <c r="B32" s="93"/>
      <c r="C32" s="228">
        <v>50.0</v>
      </c>
      <c r="D32" s="103" t="s">
        <v>143</v>
      </c>
      <c r="E32" s="1"/>
      <c r="F32" s="1"/>
      <c r="G32" s="103"/>
    </row>
    <row r="33" ht="15.75" customHeight="1">
      <c r="B33" s="93"/>
      <c r="C33" s="228">
        <v>60.0</v>
      </c>
      <c r="D33" s="103" t="s">
        <v>144</v>
      </c>
      <c r="E33" s="1"/>
      <c r="F33" s="1"/>
      <c r="G33" s="103"/>
    </row>
    <row r="34" ht="15.75" customHeight="1">
      <c r="B34" s="93"/>
      <c r="C34" s="228">
        <v>80.0</v>
      </c>
      <c r="D34" s="103" t="s">
        <v>145</v>
      </c>
      <c r="E34" s="1"/>
      <c r="F34" s="1"/>
      <c r="G34" s="103"/>
    </row>
    <row r="35" ht="15.75" customHeight="1">
      <c r="B35" s="93"/>
      <c r="C35" s="229">
        <v>100.0</v>
      </c>
      <c r="D35" s="154" t="s">
        <v>146</v>
      </c>
      <c r="E35" s="1"/>
      <c r="F35" s="1"/>
      <c r="G35" s="103"/>
    </row>
    <row r="36" ht="15.75" customHeight="1">
      <c r="B36" s="93"/>
      <c r="C36" s="223"/>
      <c r="D36" s="1"/>
      <c r="E36" s="1"/>
      <c r="F36" s="1"/>
      <c r="G36" s="103"/>
    </row>
    <row r="37" ht="15.75" customHeight="1">
      <c r="B37" s="93"/>
      <c r="C37" s="223"/>
      <c r="D37" s="1"/>
      <c r="E37" s="1"/>
      <c r="F37" s="1"/>
      <c r="G37" s="103"/>
    </row>
    <row r="38" ht="15.75" customHeight="1">
      <c r="B38" s="93"/>
      <c r="C38" s="224" t="s">
        <v>147</v>
      </c>
      <c r="D38" s="230"/>
      <c r="E38" s="140"/>
      <c r="F38" s="1"/>
      <c r="G38" s="103"/>
    </row>
    <row r="39" ht="15.75" customHeight="1">
      <c r="B39" s="93"/>
      <c r="C39" s="231" t="s">
        <v>148</v>
      </c>
      <c r="D39" s="232" t="s">
        <v>149</v>
      </c>
      <c r="E39" s="233" t="s">
        <v>150</v>
      </c>
      <c r="F39" s="1"/>
      <c r="G39" s="103"/>
    </row>
    <row r="40" ht="15.75" customHeight="1">
      <c r="B40" s="93"/>
      <c r="C40" s="228" t="s">
        <v>151</v>
      </c>
      <c r="D40" s="223" t="s">
        <v>70</v>
      </c>
      <c r="E40" s="218">
        <v>5.0</v>
      </c>
      <c r="F40" s="1"/>
      <c r="G40" s="103"/>
    </row>
    <row r="41" ht="15.75" customHeight="1">
      <c r="B41" s="93"/>
      <c r="C41" s="228" t="s">
        <v>152</v>
      </c>
      <c r="D41" s="223" t="s">
        <v>76</v>
      </c>
      <c r="E41" s="218">
        <v>10.0</v>
      </c>
      <c r="F41" s="1"/>
      <c r="G41" s="103"/>
    </row>
    <row r="42" ht="15.75" customHeight="1">
      <c r="B42" s="93"/>
      <c r="C42" s="229" t="s">
        <v>153</v>
      </c>
      <c r="D42" s="234" t="s">
        <v>47</v>
      </c>
      <c r="E42" s="222">
        <v>20.0</v>
      </c>
      <c r="F42" s="1"/>
      <c r="G42" s="103"/>
    </row>
    <row r="43" ht="15.75" customHeight="1">
      <c r="B43" s="93"/>
      <c r="C43" s="223"/>
      <c r="D43" s="1"/>
      <c r="E43" s="1"/>
      <c r="F43" s="1"/>
      <c r="G43" s="103"/>
    </row>
    <row r="44" ht="15.75" customHeight="1">
      <c r="B44" s="152"/>
      <c r="C44" s="153"/>
      <c r="D44" s="153"/>
      <c r="E44" s="153"/>
      <c r="F44" s="153"/>
      <c r="G44" s="154"/>
    </row>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C38:E38"/>
    <mergeCell ref="C23:D23"/>
    <mergeCell ref="C2:F2"/>
    <mergeCell ref="C1:F1"/>
    <mergeCell ref="C3:F3"/>
  </mergeCells>
  <printOptions/>
  <pageMargins bottom="0.75" footer="0.0" header="0.0" left="0.7" right="0.7" top="0.75"/>
  <pageSetup orientation="portrait"/>
  <drawing r:id="rId1"/>
</worksheet>
</file>